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136" windowHeight="12588"/>
  </bookViews>
  <sheets>
    <sheet name="СВОД" sheetId="13" r:id="rId1"/>
    <sheet name="лот 1" sheetId="12" r:id="rId2"/>
    <sheet name="лот 2" sheetId="11" r:id="rId3"/>
    <sheet name="лот 3" sheetId="10" r:id="rId4"/>
    <sheet name="лот 4" sheetId="9" r:id="rId5"/>
    <sheet name="лот 5" sheetId="8" r:id="rId6"/>
    <sheet name="лот 6" sheetId="6" r:id="rId7"/>
    <sheet name="лот 7" sheetId="5" r:id="rId8"/>
    <sheet name="лот 8" sheetId="1" r:id="rId9"/>
    <sheet name="лот 9" sheetId="2" r:id="rId10"/>
    <sheet name="лот 10" sheetId="4" r:id="rId11"/>
    <sheet name="лот 11" sheetId="7" r:id="rId12"/>
  </sheets>
  <calcPr calcId="145621"/>
</workbook>
</file>

<file path=xl/calcChain.xml><?xml version="1.0" encoding="utf-8"?>
<calcChain xmlns="http://schemas.openxmlformats.org/spreadsheetml/2006/main">
  <c r="G6" i="11" l="1"/>
  <c r="G7" i="12"/>
  <c r="G6" i="12"/>
  <c r="G13" i="12" l="1"/>
  <c r="F5" i="13" s="1"/>
  <c r="G90" i="5" l="1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7" i="4" l="1"/>
  <c r="G8" i="4"/>
  <c r="G9" i="4"/>
  <c r="G10" i="4"/>
  <c r="G11" i="4"/>
  <c r="G12" i="4"/>
  <c r="G13" i="4"/>
  <c r="G14" i="4"/>
  <c r="G15" i="4"/>
  <c r="G16" i="4"/>
  <c r="G17" i="4"/>
  <c r="G18" i="4"/>
  <c r="G6" i="4"/>
  <c r="G7" i="1"/>
  <c r="G6" i="1"/>
  <c r="G8" i="12"/>
  <c r="G9" i="12"/>
  <c r="G10" i="12"/>
  <c r="G11" i="12"/>
  <c r="G12" i="12"/>
  <c r="G19" i="4" l="1"/>
  <c r="F14" i="13" s="1"/>
  <c r="G8" i="1"/>
  <c r="F12" i="13" s="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 l="1"/>
  <c r="F6" i="13" s="1"/>
  <c r="G7" i="10"/>
  <c r="G8" i="10"/>
  <c r="G9" i="10"/>
  <c r="G10" i="10"/>
  <c r="G11" i="10"/>
  <c r="G12" i="10"/>
  <c r="G13" i="10"/>
  <c r="G14" i="10" l="1"/>
  <c r="F7" i="13" s="1"/>
  <c r="G7" i="9"/>
  <c r="G8" i="9"/>
  <c r="G9" i="9"/>
  <c r="G10" i="9"/>
  <c r="G11" i="9"/>
  <c r="G12" i="9" l="1"/>
  <c r="F8" i="13" s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 l="1"/>
  <c r="F9" i="13" s="1"/>
  <c r="G6" i="7"/>
  <c r="G7" i="7"/>
  <c r="G8" i="7"/>
  <c r="G9" i="7"/>
  <c r="G10" i="7"/>
  <c r="G11" i="7"/>
  <c r="G12" i="7"/>
  <c r="G13" i="7"/>
  <c r="G14" i="7"/>
  <c r="G15" i="7"/>
  <c r="G16" i="7"/>
  <c r="G17" i="7" l="1"/>
  <c r="F15" i="13" s="1"/>
  <c r="G6" i="6"/>
  <c r="F10" i="13" l="1"/>
  <c r="G7" i="6"/>
  <c r="G6" i="5"/>
  <c r="G91" i="5" s="1"/>
  <c r="F11" i="13" s="1"/>
  <c r="G8" i="2" l="1"/>
  <c r="G9" i="2"/>
  <c r="G7" i="2"/>
  <c r="G10" i="2" l="1"/>
  <c r="F13" i="13" l="1"/>
  <c r="F16" i="13" s="1"/>
</calcChain>
</file>

<file path=xl/sharedStrings.xml><?xml version="1.0" encoding="utf-8"?>
<sst xmlns="http://schemas.openxmlformats.org/spreadsheetml/2006/main" count="667" uniqueCount="281">
  <si>
    <t>Part Number</t>
  </si>
  <si>
    <t>Название оборудования</t>
  </si>
  <si>
    <t>Количество</t>
  </si>
  <si>
    <t>Поддержка (месяцы)</t>
  </si>
  <si>
    <t>-</t>
  </si>
  <si>
    <t>CAB-ACE</t>
  </si>
  <si>
    <t>AC Power Cord (Europe), C13, CEE 7, 1.5M</t>
  </si>
  <si>
    <t>NIM-BLANK</t>
  </si>
  <si>
    <t>Blank faceplate for NIM slot on Cisco ISR 4400</t>
  </si>
  <si>
    <t>LIC-CUCM-10X-BAS-A</t>
  </si>
  <si>
    <t>UC Manager-10.x Basic Single User License</t>
  </si>
  <si>
    <t>CON-ECMU-LICMBASA</t>
  </si>
  <si>
    <t>SWSS UPGRADES UC Manager-10.x Basic Single User-Under</t>
  </si>
  <si>
    <t>CP-7841-K9=</t>
  </si>
  <si>
    <t>Cisco UC Phone 7841</t>
  </si>
  <si>
    <t>CP-7821-K9=</t>
  </si>
  <si>
    <t>Cisco UC Phone 7821</t>
  </si>
  <si>
    <t>CP-3905=</t>
  </si>
  <si>
    <t>Cisco Unified SIP Phone 3905, Charcoal, Standard Handset</t>
  </si>
  <si>
    <t>ISR4331-VSEC/K9</t>
  </si>
  <si>
    <t>Cisco ISR 4331 Bundle w/UC &amp; Sec Lic, PVDM4-32</t>
  </si>
  <si>
    <t>SL-4330-IPB-K9</t>
  </si>
  <si>
    <t>IP Base License for Cisco ISR 4330 Series</t>
  </si>
  <si>
    <t>SL-4330-UC-K9</t>
  </si>
  <si>
    <t>Unified Communication License for Cisco ISR 4330 Series</t>
  </si>
  <si>
    <t>PWR-4330-AC</t>
  </si>
  <si>
    <t>AC Power Supply for Cisco ISR 4330</t>
  </si>
  <si>
    <t>SL-4330-SEC-K9</t>
  </si>
  <si>
    <t>Security License for Cisco ISR 4330 Series</t>
  </si>
  <si>
    <t>PVDM4-32</t>
  </si>
  <si>
    <t>32-channel DSP module</t>
  </si>
  <si>
    <t>MEM-FLSH-4G</t>
  </si>
  <si>
    <t>4G Flash Memory for Cisco ISR 4300 (Soldered on motherboard)</t>
  </si>
  <si>
    <t>MEM-43-4G</t>
  </si>
  <si>
    <t>4G DRAM (1 x 4G) for Cisco ISR 4300</t>
  </si>
  <si>
    <t>SM-S-BLANK</t>
  </si>
  <si>
    <t>Removable faceplate for SM slot on Cisco 2900,3900,4400 ISR</t>
  </si>
  <si>
    <t>SISR4300UK9-166</t>
  </si>
  <si>
    <t>Cisco ISR 4300 Series IOS XE Universal</t>
  </si>
  <si>
    <t>CON-SNT-ISR4331VS</t>
  </si>
  <si>
    <t>SNTC-8X5XNBD Cisco ISR 4331 Bundle with UC Sec Lic,</t>
  </si>
  <si>
    <t xml:space="preserve">ИТОГО:     </t>
  </si>
  <si>
    <t xml:space="preserve">ИТОГО:   </t>
  </si>
  <si>
    <t>VSphere Enterprise Plus for 1 CPU; ANNUAL List 5-YR Reqd</t>
  </si>
  <si>
    <t>CON-ISV1-VSXEPL5A</t>
  </si>
  <si>
    <t>VMware vSphere 6 Ent Plus (1 CPU), 5-yr, Support Required</t>
  </si>
  <si>
    <t>VMW-VSP-EPL-5A</t>
  </si>
  <si>
    <t>Windows Server 2016 DC (24Cores/Unlim VM) Rec Media DVD Only</t>
  </si>
  <si>
    <t>MSWS-16-DC24C-RM</t>
  </si>
  <si>
    <t>UC ISV L1 + L2 24X7,Windows Server 2016 Data Center - Add</t>
  </si>
  <si>
    <t>CON-ISV1-M16DA4C</t>
  </si>
  <si>
    <t>Windows Server 2016 Data Center - Additional 4 Cores</t>
  </si>
  <si>
    <t>MSWS-16-DCA4C</t>
  </si>
  <si>
    <t>UC ISV L1 + L2 24X7,Windows Server 2016 Data Center (24 Co</t>
  </si>
  <si>
    <t>CON-ISV1-M16D24C</t>
  </si>
  <si>
    <t>Windows Server 2016 Data Center (24 Cores/Unlimited VMs)</t>
  </si>
  <si>
    <t>MSWS-16-DC24C</t>
  </si>
  <si>
    <t>2.7 GHz 8168/205W 24C/33MB Cache/DDR4 2666MHz</t>
  </si>
  <si>
    <t>UCS-CPU-8168</t>
  </si>
  <si>
    <t>Unknown</t>
  </si>
  <si>
    <t>UCS-SID-WKL-UNK</t>
  </si>
  <si>
    <t>UCS-SID-INFR-UNK</t>
  </si>
  <si>
    <t>Mini Storage Carrier  for SD (holds up to 2)</t>
  </si>
  <si>
    <t>UCS-MSTOR-SD</t>
  </si>
  <si>
    <t>CPU Heat Sink for UCS B-Series M5 CPU socket (Front)</t>
  </si>
  <si>
    <t>UCSB-HS-M5-F</t>
  </si>
  <si>
    <t>FlexStorage blanking panels w/o controller, w/o drive bays</t>
  </si>
  <si>
    <t>UCSB-LSTOR-BK</t>
  </si>
  <si>
    <t>CPU Heat Sink for UCS B-Series M5 CPU socket (Rear)</t>
  </si>
  <si>
    <t>UCSB-HS-M5-R</t>
  </si>
  <si>
    <t>UCS DIMM Blanks</t>
  </si>
  <si>
    <t>UCS-DIMM-BLK</t>
  </si>
  <si>
    <t>32GB SD Card for UCS servers</t>
  </si>
  <si>
    <t>UCS-SD-32G-S</t>
  </si>
  <si>
    <t>Cisco UCS VIC 1340 modular LOM for blade servers</t>
  </si>
  <si>
    <t>UCSB-MLOM-40G-03</t>
  </si>
  <si>
    <t>32GB DDR4-2666-MHz RDIMM/PC4-21300/dual rank/x4/1.2v</t>
  </si>
  <si>
    <t>UCS-MR-X32G2RS-H</t>
  </si>
  <si>
    <t>2.6 GHz 6126/125W 12C/19.25MB Cache/DDR4 2666MHz</t>
  </si>
  <si>
    <t>UCS-CPU-6126</t>
  </si>
  <si>
    <t>UCS 5108 Blade Chassis FW Package 3.2</t>
  </si>
  <si>
    <t>N20-FW015</t>
  </si>
  <si>
    <t>240GB 2.5 inch Enterprise Value 6G SATA SSD</t>
  </si>
  <si>
    <t>UCS-SD240GBMS4-EV</t>
  </si>
  <si>
    <t>Cisco FlexStorage 12G SAS RAID controller with Drive bays</t>
  </si>
  <si>
    <t>UCSB-MRAID12G</t>
  </si>
  <si>
    <t>16GB DDR4-2666-MHz RDIMM/PC4-21300/single rank/x4/1.2v</t>
  </si>
  <si>
    <t>UCS-MR-X16G1RS-H</t>
  </si>
  <si>
    <t>SNTC 8X5XNBD UCS B200 M5 Blade w/o CPU, mem, HDD, mezz (UPG)</t>
  </si>
  <si>
    <t>CON-SNT-BB200M5U</t>
  </si>
  <si>
    <t>UCS B200 M5 Blade w/o CPU, mem, HDD, mezz (UPG)</t>
  </si>
  <si>
    <t>UCSB-B200-M5-U</t>
  </si>
  <si>
    <t>UCS 5108 Blade Chassis FW Package 4.0</t>
  </si>
  <si>
    <t>N20-FW016</t>
  </si>
  <si>
    <t>Cisco UCS VIC 1440 modular LOM for Blade Servers</t>
  </si>
  <si>
    <t>UCSB-MLOM-40G-04</t>
  </si>
  <si>
    <t>Intel 6248 2.5GHz/150W 20C/27.5MB  DCP DDR4 2933 MHz</t>
  </si>
  <si>
    <t>UCS-CPU-I6248</t>
  </si>
  <si>
    <t>16GB DDR4-2933-MHz RDIMM/1Rx4/1.2v</t>
  </si>
  <si>
    <t>UCS-MR-X16G1RT-H</t>
  </si>
  <si>
    <t>UCS 6200 Series ONLY Fabric Int 1PORT 1/10GE/FC-port license</t>
  </si>
  <si>
    <t>UCS-LIC-10GE=</t>
  </si>
  <si>
    <t>10GBASE-SR SFP Module</t>
  </si>
  <si>
    <t>SFP-10G-SR=</t>
  </si>
  <si>
    <t>UCS 2208XP I/O Module (8 External, 32 Internal 10Gb Ports)</t>
  </si>
  <si>
    <t>UCS-IOM-2208XP</t>
  </si>
  <si>
    <t>Power Cord, 250Vac 16A, Europe</t>
  </si>
  <si>
    <t>CAB-AC-2500W-EU</t>
  </si>
  <si>
    <t>2500W Platinum AC Hot Plug Power Supply - DV</t>
  </si>
  <si>
    <t>UCSB-PSU-2500ACDV</t>
  </si>
  <si>
    <t>Fan module for UCS 5108</t>
  </si>
  <si>
    <t>N20-FAN5</t>
  </si>
  <si>
    <t>Blade slot blanking panel for UCS 5108/single slot</t>
  </si>
  <si>
    <t>N20-CBLKB1</t>
  </si>
  <si>
    <t>Accessory kit for UCS 5108 Blade Server Chassis</t>
  </si>
  <si>
    <t>N20-CAK</t>
  </si>
  <si>
    <t>Single phase AC power module for UCS 5108</t>
  </si>
  <si>
    <t>N01-UAC1</t>
  </si>
  <si>
    <t>UCS 5108 Packaging for chassis with half width blades.</t>
  </si>
  <si>
    <t>UCSB-5108-PKG-HW</t>
  </si>
  <si>
    <t>SNTC-8X5XNBD UCS 5108 AC Chassis, updated backplane,SN</t>
  </si>
  <si>
    <t>CON-SNT-6508AC2</t>
  </si>
  <si>
    <t>UCS 5108 Blade Server AC2 Chassis/0 PSU/8 fans/0 FEX</t>
  </si>
  <si>
    <t>UCSB-5108-AC2=</t>
  </si>
  <si>
    <t>UNIVERSAL - NO PAYLOAD ENCRYPTION</t>
  </si>
  <si>
    <t>19 inch rack mount kit for Cisco ISR 4220</t>
  </si>
  <si>
    <t>ACS-4220-RM-19</t>
  </si>
  <si>
    <t>Console Cable 6ft with USB Type A and mini-B</t>
  </si>
  <si>
    <t>CAB-CONSOLE-USB</t>
  </si>
  <si>
    <t>AC Power Supply for Cisco ISR 4220</t>
  </si>
  <si>
    <t>PWR-4220-AC</t>
  </si>
  <si>
    <t>4-port Layer 2 GE Switch Network Interface Module</t>
  </si>
  <si>
    <t>NIM-ES2-4</t>
  </si>
  <si>
    <t>IP Base License for Cisco ISR 4220 Series</t>
  </si>
  <si>
    <t>SL-4220-IPB-K9</t>
  </si>
  <si>
    <t>Security License for Cisco ISR 4220 Series</t>
  </si>
  <si>
    <t>SL-4220-SEC-K9</t>
  </si>
  <si>
    <t>SNTC-8X5XNBD Cisco ISR 4221 SEC B</t>
  </si>
  <si>
    <t>CON-SNT-ISR4221S</t>
  </si>
  <si>
    <t>Cisco ISR 4221 SEC Bundle with SEC lic</t>
  </si>
  <si>
    <t>ISR4221-SEC/K9</t>
  </si>
  <si>
    <t>Inbound Essentials Bundle(AS+AV+OF) 3YR Lic, 1K-1999 Users</t>
  </si>
  <si>
    <t>ESA-ESI-3Y-S4</t>
  </si>
  <si>
    <t>---</t>
  </si>
  <si>
    <t>ESA Inbound Essentials SW Bundle (AS, AV, OF) License</t>
  </si>
  <si>
    <t>ESA-ESI-LIC=</t>
  </si>
  <si>
    <t>Cisco Content Sec quad port 1G Copper PCI</t>
  </si>
  <si>
    <t>CCS-PCIE-IRJ45</t>
  </si>
  <si>
    <t>ESA Bounce Verification License</t>
  </si>
  <si>
    <t>ESA-BOUNCE-LIC</t>
  </si>
  <si>
    <t>Cisco Content Security Messaging License</t>
  </si>
  <si>
    <t>CCS-MESSAGING-LIC</t>
  </si>
  <si>
    <t>Cisco Content Sec SAS Modular Raid Controller 2GB Cache</t>
  </si>
  <si>
    <t>CCS-MRAID-M5</t>
  </si>
  <si>
    <t>ContentSecx95 16GBDDR4-2666MHzRDIMM/PC4-19200/slrank/x4/1.2v</t>
  </si>
  <si>
    <t>CCS-MEM-16GB</t>
  </si>
  <si>
    <t>Content Sec 2.1 GHz 4116/85W 12C/16.50MB Cache/DDR4 2400MHz</t>
  </si>
  <si>
    <t>CCS-CPU-4116D</t>
  </si>
  <si>
    <t>Cisco Content Security Trusted Platform Module TPM 2.0</t>
  </si>
  <si>
    <t>CCS-TPM2-002</t>
  </si>
  <si>
    <t>Content Sec x95 600GB 12G SAS 10K RPM SFF HDD</t>
  </si>
  <si>
    <t>CCS-HDD-600GB10K</t>
  </si>
  <si>
    <t>Power Cord, 250VAC 10A CEE 7/7 Plug, EU</t>
  </si>
  <si>
    <t>CAB-9K10A-EU</t>
  </si>
  <si>
    <t>ESA Async OS v11.5.0</t>
  </si>
  <si>
    <t>SF-ESA-11.5.0-K9</t>
  </si>
  <si>
    <t>Cisco Content Sec AC Power Supply 770W for x95 appliance</t>
  </si>
  <si>
    <t>CCS-PSU1-770AC</t>
  </si>
  <si>
    <t>SNTC-8X5XNBD ESA C395 Email Security Appliance</t>
  </si>
  <si>
    <t>CON-SNT-ESAC395K</t>
  </si>
  <si>
    <t>ESA C395 Email Security Appliance</t>
  </si>
  <si>
    <t>ESA-C395-K9</t>
  </si>
  <si>
    <t>SWSS UPGRADES Cisco ISE Virtual Machine Medium</t>
  </si>
  <si>
    <t>CON-ECMU-RVISEVM9</t>
  </si>
  <si>
    <t>Cisco ISE Virtual Machine Medium</t>
  </si>
  <si>
    <t>R-ISE-VMM-K9=</t>
  </si>
  <si>
    <t>Cisco ISE Base License - Sessions 2500 to 4999</t>
  </si>
  <si>
    <t>L-ISE-BSE-P5</t>
  </si>
  <si>
    <t>Cisco ISE Base License</t>
  </si>
  <si>
    <t>L-ISE-BSE-PLIC</t>
  </si>
  <si>
    <t>Cisco ISE Device Admin Node License</t>
  </si>
  <si>
    <t>L-ISE-TACACS-ND=</t>
  </si>
  <si>
    <t>SWSS UPGRADES UC Manager-10.x Essential User License U</t>
  </si>
  <si>
    <t>CON-ECMU-LIC0ESSA</t>
  </si>
  <si>
    <t>SWSS UPGRADES UC Manager-10.x Enhanced Single User-Und</t>
  </si>
  <si>
    <t>CON-ECMU-LIC0ENHA</t>
  </si>
  <si>
    <t>Cisco UC Phone 7861</t>
  </si>
  <si>
    <t>CP-7861-K9=</t>
  </si>
  <si>
    <t>Cisco AnyConnect Apex License, 3YR, 2500-4999 Users</t>
  </si>
  <si>
    <t>L-AC-APX-3Y-S6</t>
  </si>
  <si>
    <t>Cisco AnyConnect Apex Term License, Total Authorized Users</t>
  </si>
  <si>
    <t>L-AC-APX-LIC=</t>
  </si>
  <si>
    <t>ASA5555-MB</t>
  </si>
  <si>
    <t>ASA 5545-X/5555-X Interface Card Blank Slot Cover</t>
  </si>
  <si>
    <t>ASA-IC-C-BLANK</t>
  </si>
  <si>
    <t>ASA 5500 Strong Encryption License (3DES/AES)</t>
  </si>
  <si>
    <t>ASA5500-ENCR-K9</t>
  </si>
  <si>
    <t>ASA 5512-X through 5555-X 120GB MLC SED SSD (Incl.)</t>
  </si>
  <si>
    <t>ASA5500X-SSD120INC</t>
  </si>
  <si>
    <t>ASA 5545-X/5555-X Power Slot Blank Cover</t>
  </si>
  <si>
    <t>ASA-PWR-BLANK</t>
  </si>
  <si>
    <t>ASA 5545-X/5555-X AC Power Supply</t>
  </si>
  <si>
    <t>ASA-PWR-AC</t>
  </si>
  <si>
    <t>Cisco ASA5555 Control License</t>
  </si>
  <si>
    <t>ASA5555-CTRL-LIC</t>
  </si>
  <si>
    <t>Cisco FirePOWER Software v6.2.2 for ASA 5500-X</t>
  </si>
  <si>
    <t>SF-ASA-FP6.2.2-K9</t>
  </si>
  <si>
    <t>Cisco ASA 9.8.2 Software image for ASA Spyker/Saleen</t>
  </si>
  <si>
    <t>SF-ASA-X-9.8.2-K8</t>
  </si>
  <si>
    <t>SNTC-8X5XNBD ASA 5555-X with FirePOWER Services, 8GE,</t>
  </si>
  <si>
    <t>CON-SNT-A55FPK9</t>
  </si>
  <si>
    <t>ASA 5555-X with FirePOWER Services, 8GE, AC, 3DES/AES, 2SSD</t>
  </si>
  <si>
    <t>ASA5555-FPWR-K9</t>
  </si>
  <si>
    <t>1000BASE-SX SFP transceiver module, MMF, 850nm, DOM</t>
  </si>
  <si>
    <t>GLC-SX-MMD=</t>
  </si>
  <si>
    <t>Cisco FlexStack 50cm stacking cable</t>
  </si>
  <si>
    <t>CAB-STK-E-0.5M</t>
  </si>
  <si>
    <t>Catalyst 2960-X FlexStack Plus Stacking Module</t>
  </si>
  <si>
    <t>C2960X-STACK</t>
  </si>
  <si>
    <t>Europe AC Type A Power Cable</t>
  </si>
  <si>
    <t>CAB-TA-EU</t>
  </si>
  <si>
    <t>640W AC Config 2 Power Supply</t>
  </si>
  <si>
    <t>PWR-C2-640WAC</t>
  </si>
  <si>
    <t>Catalyst 2960-XR 48 GigE PoE 370W, 4 x 1G SFP, IP Lite</t>
  </si>
  <si>
    <t>WS-C2960XR-48LPS-I</t>
  </si>
  <si>
    <t>VPN для терминалов</t>
  </si>
  <si>
    <t>Телефоны</t>
  </si>
  <si>
    <t>Серверное оборудование</t>
  </si>
  <si>
    <t>ИТОГО:</t>
  </si>
  <si>
    <t>Коммутаторы</t>
  </si>
  <si>
    <t xml:space="preserve">Замена  системы Cisco ACS </t>
  </si>
  <si>
    <t xml:space="preserve">Система безопасности корпоративной почты </t>
  </si>
  <si>
    <t>SFP-модули</t>
  </si>
  <si>
    <t>Дополнительный лицензии для телефонов</t>
  </si>
  <si>
    <t>Машрутизаторы</t>
  </si>
  <si>
    <t>UCSB-B200-M5</t>
  </si>
  <si>
    <t>UCS B200 M5 Blade w/o CPU, mem, HDD, mezz</t>
  </si>
  <si>
    <t>CON-SNT-SBB200M5</t>
  </si>
  <si>
    <t>SNTC 8X5XNBD UCS B200 M5 Blade w/o CPU, mem, HDD, mezz</t>
  </si>
  <si>
    <t>SISR4200UK9-169</t>
  </si>
  <si>
    <t>ASA 5555 IPS Part Number with which PCB Serial is associated</t>
  </si>
  <si>
    <t>CON-3SNT-WSC29648</t>
  </si>
  <si>
    <t>3YR SNTC 8X5XNBD Catalyst 2960-XR 48 GigE PoE 370W, 4</t>
  </si>
  <si>
    <t>лот №1</t>
  </si>
  <si>
    <t>лот №2</t>
  </si>
  <si>
    <t>лот №3</t>
  </si>
  <si>
    <t>лот №4</t>
  </si>
  <si>
    <t>лот №5</t>
  </si>
  <si>
    <t>лот №6</t>
  </si>
  <si>
    <t>лот №7</t>
  </si>
  <si>
    <t>лот №8</t>
  </si>
  <si>
    <t>лот №9</t>
  </si>
  <si>
    <t>лот №10</t>
  </si>
  <si>
    <t>лот №11</t>
  </si>
  <si>
    <t>Цена за 1 шт. в USD c НДС</t>
  </si>
  <si>
    <t xml:space="preserve"> Итого с НДС в USD</t>
  </si>
  <si>
    <t>Номер лота</t>
  </si>
  <si>
    <t>Стоимость в USD</t>
  </si>
  <si>
    <t>Описание</t>
  </si>
  <si>
    <t xml:space="preserve">Прием SIP </t>
  </si>
  <si>
    <t>Телефоны (ЗИП)</t>
  </si>
  <si>
    <t>Приложение 5</t>
  </si>
  <si>
    <t>* по итогам конкурса Банк может приобрести любое количество из приведенных лотов</t>
  </si>
  <si>
    <t>Заполнению подлежат только выделенные серым цветом ячейки.</t>
  </si>
  <si>
    <t>дата "___"_____________ 2019 г.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</si>
  <si>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</si>
  <si>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</si>
  <si>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</si>
  <si>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Спецификация №1 к Приложению 5</t>
  </si>
  <si>
    <t>Спецификация №2 к Приложению 5</t>
  </si>
  <si>
    <t>Спецификация №3 к Приложению 5</t>
  </si>
  <si>
    <t>Спецификация №4 к Приложению 5</t>
  </si>
  <si>
    <t>Спецификация №5 к Приложению 5</t>
  </si>
  <si>
    <t>Спецификация №6 к Приложению 5</t>
  </si>
  <si>
    <t>Спецификация №7 к Приложению 5</t>
  </si>
  <si>
    <t>Спецификация №8 к Приложению 5</t>
  </si>
  <si>
    <t>Спецификация №9 к Приложению 5</t>
  </si>
  <si>
    <t>Спецификация №10 к Приложению 5</t>
  </si>
  <si>
    <t>Спецификация №11 к Приложению 5</t>
  </si>
  <si>
    <t>к Конкурсной документации №215-29/08/19</t>
  </si>
  <si>
    <t>* по итогам конкурса Банк может приобрести скорректированное количество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</si>
</sst>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1009]#,##0.00"/>
    <numFmt numFmtId="165" formatCode="[$$-1409]#,##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8"/>
      <color rgb="FF00B0F0"/>
      <name val="Calibri"/>
      <family val="2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5" fillId="0" borderId="0"/>
    <xf numFmtId="0" fontId="8" fillId="0" borderId="0"/>
    <xf numFmtId="0" fontId="10" fillId="0" borderId="0"/>
  </cellStyleXfs>
  <cellXfs count="86">
    <xf numFmtId="0" fontId="0" fillId="0" borderId="0" xfId="0"/>
    <xf numFmtId="0" fontId="6" fillId="0" borderId="0" xfId="1" applyFont="1"/>
    <xf numFmtId="0" fontId="6" fillId="0" borderId="0" xfId="1" applyFont="1" applyAlignment="1">
      <alignment horizontal="center"/>
    </xf>
    <xf numFmtId="0" fontId="3" fillId="0" borderId="0" xfId="5"/>
    <xf numFmtId="0" fontId="0" fillId="0" borderId="1" xfId="0" applyBorder="1" applyAlignment="1">
      <alignment horizontal="center"/>
    </xf>
    <xf numFmtId="0" fontId="9" fillId="0" borderId="0" xfId="1" applyFont="1"/>
    <xf numFmtId="165" fontId="7" fillId="0" borderId="1" xfId="0" applyNumberFormat="1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0" borderId="0" xfId="0" applyAlignment="1"/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4" fontId="14" fillId="0" borderId="1" xfId="1" applyNumberFormat="1" applyFont="1" applyBorder="1" applyAlignment="1">
      <alignment horizontal="center"/>
    </xf>
    <xf numFmtId="0" fontId="15" fillId="5" borderId="1" xfId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/>
    </xf>
    <xf numFmtId="0" fontId="11" fillId="6" borderId="1" xfId="1" applyFont="1" applyFill="1" applyBorder="1" applyAlignment="1">
      <alignment horizontal="center" vertical="center" wrapText="1"/>
    </xf>
    <xf numFmtId="164" fontId="14" fillId="3" borderId="1" xfId="1" applyNumberFormat="1" applyFont="1" applyFill="1" applyBorder="1" applyAlignment="1">
      <alignment horizontal="center"/>
    </xf>
    <xf numFmtId="164" fontId="12" fillId="4" borderId="1" xfId="8" applyNumberFormat="1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top" wrapText="1"/>
    </xf>
    <xf numFmtId="0" fontId="12" fillId="0" borderId="1" xfId="3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0" borderId="1" xfId="5" quotePrefix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0" borderId="0" xfId="5" applyFo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5" xfId="8" applyFont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5" fillId="5" borderId="7" xfId="1" applyFont="1" applyFill="1" applyBorder="1" applyAlignment="1">
      <alignment horizontal="center"/>
    </xf>
    <xf numFmtId="49" fontId="12" fillId="2" borderId="7" xfId="1" applyNumberFormat="1" applyFont="1" applyFill="1" applyBorder="1" applyAlignment="1">
      <alignment horizontal="left"/>
    </xf>
    <xf numFmtId="0" fontId="12" fillId="2" borderId="7" xfId="1" applyFont="1" applyFill="1" applyBorder="1" applyAlignment="1"/>
    <xf numFmtId="0" fontId="12" fillId="2" borderId="7" xfId="1" applyFont="1" applyFill="1" applyBorder="1" applyAlignment="1">
      <alignment horizontal="center"/>
    </xf>
    <xf numFmtId="0" fontId="12" fillId="0" borderId="7" xfId="1" applyFont="1" applyBorder="1" applyAlignment="1">
      <alignment horizontal="center"/>
    </xf>
    <xf numFmtId="164" fontId="14" fillId="0" borderId="7" xfId="1" applyNumberFormat="1" applyFont="1" applyBorder="1" applyAlignment="1">
      <alignment horizontal="center"/>
    </xf>
    <xf numFmtId="49" fontId="12" fillId="2" borderId="7" xfId="1" applyNumberFormat="1" applyFont="1" applyFill="1" applyBorder="1" applyAlignment="1">
      <alignment horizontal="left" indent="1"/>
    </xf>
    <xf numFmtId="0" fontId="12" fillId="2" borderId="7" xfId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vertical="center"/>
    </xf>
    <xf numFmtId="0" fontId="12" fillId="2" borderId="1" xfId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49" fontId="14" fillId="2" borderId="1" xfId="1" applyNumberFormat="1" applyFont="1" applyFill="1" applyBorder="1" applyAlignment="1">
      <alignment horizontal="left"/>
    </xf>
    <xf numFmtId="0" fontId="14" fillId="2" borderId="1" xfId="1" applyFont="1" applyFill="1" applyBorder="1" applyAlignment="1"/>
    <xf numFmtId="0" fontId="14" fillId="2" borderId="1" xfId="1" applyFont="1" applyFill="1" applyBorder="1" applyAlignment="1">
      <alignment horizontal="center"/>
    </xf>
    <xf numFmtId="0" fontId="11" fillId="6" borderId="7" xfId="1" applyFont="1" applyFill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/>
    </xf>
    <xf numFmtId="49" fontId="14" fillId="2" borderId="7" xfId="1" applyNumberFormat="1" applyFont="1" applyFill="1" applyBorder="1" applyAlignment="1">
      <alignment horizontal="left" indent="1"/>
    </xf>
    <xf numFmtId="0" fontId="14" fillId="2" borderId="7" xfId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/>
    </xf>
    <xf numFmtId="164" fontId="14" fillId="0" borderId="7" xfId="1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6" fillId="0" borderId="6" xfId="1" applyFont="1" applyBorder="1"/>
    <xf numFmtId="0" fontId="17" fillId="7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/>
    <xf numFmtId="0" fontId="17" fillId="7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17" fillId="7" borderId="0" xfId="0" applyFont="1" applyFill="1" applyBorder="1" applyAlignment="1">
      <alignment horizontal="left" wrapText="1"/>
    </xf>
    <xf numFmtId="0" fontId="18" fillId="0" borderId="0" xfId="0" applyFont="1" applyAlignment="1">
      <alignment wrapText="1"/>
    </xf>
    <xf numFmtId="0" fontId="7" fillId="5" borderId="1" xfId="0" applyFont="1" applyFill="1" applyBorder="1" applyAlignment="1">
      <alignment horizontal="center"/>
    </xf>
    <xf numFmtId="0" fontId="0" fillId="0" borderId="0" xfId="0" applyAlignment="1"/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7" xfId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12" fillId="8" borderId="1" xfId="8" applyNumberFormat="1" applyFont="1" applyFill="1" applyBorder="1" applyAlignment="1">
      <alignment horizontal="center" vertical="center" wrapText="1"/>
    </xf>
    <xf numFmtId="164" fontId="14" fillId="8" borderId="1" xfId="1" applyNumberFormat="1" applyFont="1" applyFill="1" applyBorder="1" applyAlignment="1">
      <alignment horizontal="center"/>
    </xf>
    <xf numFmtId="164" fontId="12" fillId="8" borderId="7" xfId="8" applyNumberFormat="1" applyFont="1" applyFill="1" applyBorder="1" applyAlignment="1">
      <alignment horizontal="center" vertical="center" wrapText="1"/>
    </xf>
    <xf numFmtId="164" fontId="14" fillId="8" borderId="7" xfId="1" applyNumberFormat="1" applyFont="1" applyFill="1" applyBorder="1" applyAlignment="1">
      <alignment horizontal="center"/>
    </xf>
  </cellXfs>
  <cellStyles count="9">
    <cellStyle name="ColLevel_2" xfId="2"/>
    <cellStyle name="Обычный" xfId="0" builtinId="0"/>
    <cellStyle name="Обычный 10" xfId="1"/>
    <cellStyle name="Обычный 12" xfId="3"/>
    <cellStyle name="Обычный 2" xfId="4"/>
    <cellStyle name="Обычный 2 2" xfId="6"/>
    <cellStyle name="Обычный 3" xfId="5"/>
    <cellStyle name="Обычный 4" xfId="7"/>
    <cellStyle name="Обычный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31"/>
  <sheetViews>
    <sheetView tabSelected="1" zoomScale="80" zoomScaleNormal="80" workbookViewId="0">
      <selection activeCell="J23" sqref="J23"/>
    </sheetView>
  </sheetViews>
  <sheetFormatPr defaultRowHeight="14.4" x14ac:dyDescent="0.3"/>
  <cols>
    <col min="2" max="2" width="20.109375" customWidth="1"/>
    <col min="5" max="5" width="27.5546875" customWidth="1"/>
    <col min="6" max="6" width="19.109375" customWidth="1"/>
  </cols>
  <sheetData>
    <row r="1" spans="2:9" ht="15.6" x14ac:dyDescent="0.3">
      <c r="F1" s="64" t="s">
        <v>261</v>
      </c>
      <c r="G1" s="64"/>
      <c r="H1" s="65"/>
      <c r="I1" s="65"/>
    </row>
    <row r="2" spans="2:9" ht="15.6" x14ac:dyDescent="0.3">
      <c r="F2" s="64" t="s">
        <v>279</v>
      </c>
      <c r="G2" s="64"/>
      <c r="H2" s="65"/>
      <c r="I2" s="65"/>
    </row>
    <row r="4" spans="2:9" x14ac:dyDescent="0.3">
      <c r="B4" s="7" t="s">
        <v>256</v>
      </c>
      <c r="C4" s="68" t="s">
        <v>258</v>
      </c>
      <c r="D4" s="68"/>
      <c r="E4" s="68"/>
      <c r="F4" s="7" t="s">
        <v>257</v>
      </c>
    </row>
    <row r="5" spans="2:9" x14ac:dyDescent="0.3">
      <c r="B5" s="4" t="s">
        <v>243</v>
      </c>
      <c r="C5" s="61" t="s">
        <v>229</v>
      </c>
      <c r="D5" s="61"/>
      <c r="E5" s="61"/>
      <c r="F5" s="81">
        <f>'лот 1'!G13</f>
        <v>0</v>
      </c>
    </row>
    <row r="6" spans="2:9" x14ac:dyDescent="0.3">
      <c r="B6" s="4" t="s">
        <v>244</v>
      </c>
      <c r="C6" s="61" t="s">
        <v>225</v>
      </c>
      <c r="D6" s="61"/>
      <c r="E6" s="61"/>
      <c r="F6" s="81">
        <f>'лот 2'!G20</f>
        <v>0</v>
      </c>
    </row>
    <row r="7" spans="2:9" x14ac:dyDescent="0.3">
      <c r="B7" s="4" t="s">
        <v>245</v>
      </c>
      <c r="C7" s="61" t="s">
        <v>226</v>
      </c>
      <c r="D7" s="61"/>
      <c r="E7" s="61"/>
      <c r="F7" s="81">
        <f>'лот 3'!G14</f>
        <v>0</v>
      </c>
    </row>
    <row r="8" spans="2:9" x14ac:dyDescent="0.3">
      <c r="B8" s="4" t="s">
        <v>246</v>
      </c>
      <c r="C8" s="61" t="s">
        <v>230</v>
      </c>
      <c r="D8" s="61"/>
      <c r="E8" s="61"/>
      <c r="F8" s="81">
        <f>'лот 4'!G12</f>
        <v>0</v>
      </c>
    </row>
    <row r="9" spans="2:9" x14ac:dyDescent="0.3">
      <c r="B9" s="4" t="s">
        <v>247</v>
      </c>
      <c r="C9" s="61" t="s">
        <v>231</v>
      </c>
      <c r="D9" s="61"/>
      <c r="E9" s="61"/>
      <c r="F9" s="81">
        <f>'лот 5'!G21</f>
        <v>0</v>
      </c>
    </row>
    <row r="10" spans="2:9" x14ac:dyDescent="0.3">
      <c r="B10" s="4" t="s">
        <v>248</v>
      </c>
      <c r="C10" s="61" t="s">
        <v>232</v>
      </c>
      <c r="D10" s="61"/>
      <c r="E10" s="61"/>
      <c r="F10" s="81">
        <f>'лот 6'!G6</f>
        <v>0</v>
      </c>
    </row>
    <row r="11" spans="2:9" x14ac:dyDescent="0.3">
      <c r="B11" s="4" t="s">
        <v>249</v>
      </c>
      <c r="C11" s="61" t="s">
        <v>227</v>
      </c>
      <c r="D11" s="61"/>
      <c r="E11" s="61"/>
      <c r="F11" s="81">
        <f>'лот 7'!G91</f>
        <v>0</v>
      </c>
    </row>
    <row r="12" spans="2:9" x14ac:dyDescent="0.3">
      <c r="B12" s="4" t="s">
        <v>250</v>
      </c>
      <c r="C12" s="61" t="s">
        <v>233</v>
      </c>
      <c r="D12" s="61"/>
      <c r="E12" s="61"/>
      <c r="F12" s="81">
        <f>'лот 8'!G8</f>
        <v>0</v>
      </c>
    </row>
    <row r="13" spans="2:9" x14ac:dyDescent="0.3">
      <c r="B13" s="4" t="s">
        <v>251</v>
      </c>
      <c r="C13" s="61" t="s">
        <v>260</v>
      </c>
      <c r="D13" s="61"/>
      <c r="E13" s="61"/>
      <c r="F13" s="81">
        <f>'лот 9'!G10</f>
        <v>0</v>
      </c>
    </row>
    <row r="14" spans="2:9" x14ac:dyDescent="0.3">
      <c r="B14" s="4" t="s">
        <v>252</v>
      </c>
      <c r="C14" s="61" t="s">
        <v>259</v>
      </c>
      <c r="D14" s="61"/>
      <c r="E14" s="61"/>
      <c r="F14" s="81">
        <f>'лот 10'!G19</f>
        <v>0</v>
      </c>
    </row>
    <row r="15" spans="2:9" x14ac:dyDescent="0.3">
      <c r="B15" s="4" t="s">
        <v>253</v>
      </c>
      <c r="C15" s="61" t="s">
        <v>234</v>
      </c>
      <c r="D15" s="61"/>
      <c r="E15" s="61"/>
      <c r="F15" s="81">
        <f>'лот 11'!G17</f>
        <v>0</v>
      </c>
    </row>
    <row r="16" spans="2:9" x14ac:dyDescent="0.3">
      <c r="B16" s="62" t="s">
        <v>228</v>
      </c>
      <c r="C16" s="63"/>
      <c r="D16" s="63"/>
      <c r="E16" s="63"/>
      <c r="F16" s="6">
        <f>SUM(F5:F15)</f>
        <v>0</v>
      </c>
    </row>
    <row r="17" spans="2:6" ht="15" x14ac:dyDescent="0.25">
      <c r="C17" s="69"/>
      <c r="D17" s="69"/>
      <c r="E17" s="69"/>
    </row>
    <row r="18" spans="2:6" ht="15" x14ac:dyDescent="0.25">
      <c r="C18" s="69"/>
      <c r="D18" s="69"/>
      <c r="E18" s="69"/>
    </row>
    <row r="19" spans="2:6" x14ac:dyDescent="0.3">
      <c r="B19" t="s">
        <v>262</v>
      </c>
    </row>
    <row r="23" spans="2:6" ht="15.6" x14ac:dyDescent="0.3">
      <c r="B23" s="66" t="s">
        <v>263</v>
      </c>
      <c r="C23" s="66"/>
    </row>
    <row r="24" spans="2:6" ht="15.6" x14ac:dyDescent="0.3">
      <c r="B24" s="54" t="s">
        <v>264</v>
      </c>
      <c r="C24" s="55"/>
    </row>
    <row r="27" spans="2:6" ht="15.6" x14ac:dyDescent="0.3">
      <c r="B27" s="54" t="s">
        <v>265</v>
      </c>
    </row>
    <row r="28" spans="2:6" ht="15.6" x14ac:dyDescent="0.3">
      <c r="B28" s="56" t="s">
        <v>266</v>
      </c>
      <c r="C28" s="55"/>
    </row>
    <row r="29" spans="2:6" ht="15.6" x14ac:dyDescent="0.3">
      <c r="B29" s="54"/>
      <c r="C29" s="57"/>
    </row>
    <row r="30" spans="2:6" x14ac:dyDescent="0.3">
      <c r="B30" s="67" t="s">
        <v>267</v>
      </c>
      <c r="C30" s="67"/>
      <c r="D30" s="69"/>
      <c r="E30" s="69"/>
      <c r="F30" s="69"/>
    </row>
    <row r="31" spans="2:6" x14ac:dyDescent="0.3">
      <c r="B31" s="67"/>
      <c r="C31" s="67"/>
      <c r="D31" s="69"/>
      <c r="E31" s="69"/>
      <c r="F31" s="69"/>
    </row>
  </sheetData>
  <mergeCells count="19">
    <mergeCell ref="B23:C23"/>
    <mergeCell ref="C8:E8"/>
    <mergeCell ref="C4:E4"/>
    <mergeCell ref="C5:E5"/>
    <mergeCell ref="C6:E6"/>
    <mergeCell ref="C7:E7"/>
    <mergeCell ref="C17:E17"/>
    <mergeCell ref="C18:E18"/>
    <mergeCell ref="C9:E9"/>
    <mergeCell ref="C10:E10"/>
    <mergeCell ref="C11:E11"/>
    <mergeCell ref="C12:E12"/>
    <mergeCell ref="C13:E13"/>
    <mergeCell ref="B30:F31"/>
    <mergeCell ref="C14:E14"/>
    <mergeCell ref="C15:E15"/>
    <mergeCell ref="B16:E16"/>
    <mergeCell ref="F1:I1"/>
    <mergeCell ref="F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outlinePr summaryBelow="0" summaryRight="0"/>
    <pageSetUpPr fitToPage="1"/>
  </sheetPr>
  <dimension ref="A2:G29"/>
  <sheetViews>
    <sheetView showGridLines="0" zoomScale="80" zoomScaleNormal="80" workbookViewId="0">
      <pane ySplit="5" topLeftCell="A6" activePane="bottomLeft" state="frozen"/>
      <selection pane="bottomLeft" activeCell="B18" sqref="B18"/>
    </sheetView>
  </sheetViews>
  <sheetFormatPr defaultColWidth="8.88671875" defaultRowHeight="10.199999999999999" x14ac:dyDescent="0.2"/>
  <cols>
    <col min="1" max="1" width="8.88671875" style="1"/>
    <col min="2" max="2" width="24.88671875" style="1" bestFit="1" customWidth="1"/>
    <col min="3" max="3" width="71.6640625" style="1" bestFit="1" customWidth="1"/>
    <col min="4" max="4" width="13.5546875" style="1" bestFit="1" customWidth="1"/>
    <col min="5" max="5" width="23.88671875" style="1" bestFit="1" customWidth="1"/>
    <col min="6" max="6" width="31.5546875" style="1" customWidth="1"/>
    <col min="7" max="7" width="32" style="1" customWidth="1"/>
    <col min="8" max="16384" width="8.88671875" style="1"/>
  </cols>
  <sheetData>
    <row r="2" spans="1:7" ht="15.6" x14ac:dyDescent="0.3">
      <c r="C2" s="64" t="s">
        <v>268</v>
      </c>
      <c r="D2" s="64"/>
      <c r="E2" s="65"/>
      <c r="F2" s="65"/>
      <c r="G2" s="69"/>
    </row>
    <row r="3" spans="1:7" ht="15.75" customHeight="1" x14ac:dyDescent="0.3">
      <c r="C3" s="64" t="s">
        <v>279</v>
      </c>
      <c r="D3" s="64"/>
      <c r="E3" s="65"/>
      <c r="F3" s="65"/>
      <c r="G3" s="69"/>
    </row>
    <row r="5" spans="1:7" ht="13.8" x14ac:dyDescent="0.25">
      <c r="A5" s="58"/>
      <c r="B5" s="14" t="s">
        <v>0</v>
      </c>
      <c r="C5" s="14" t="s">
        <v>1</v>
      </c>
      <c r="D5" s="14" t="s">
        <v>2</v>
      </c>
      <c r="E5" s="14" t="s">
        <v>3</v>
      </c>
      <c r="F5" s="13" t="s">
        <v>254</v>
      </c>
      <c r="G5" s="13" t="s">
        <v>255</v>
      </c>
    </row>
    <row r="6" spans="1:7" ht="13.8" x14ac:dyDescent="0.25">
      <c r="B6" s="9" t="s">
        <v>224</v>
      </c>
      <c r="C6" s="9" t="s">
        <v>223</v>
      </c>
      <c r="D6" s="10">
        <v>23</v>
      </c>
      <c r="E6" s="10" t="s">
        <v>143</v>
      </c>
      <c r="F6" s="82">
        <v>0</v>
      </c>
      <c r="G6" s="12">
        <f>D6*F6</f>
        <v>0</v>
      </c>
    </row>
    <row r="7" spans="1:7" ht="13.8" x14ac:dyDescent="0.25">
      <c r="B7" s="11" t="s">
        <v>241</v>
      </c>
      <c r="C7" s="9" t="s">
        <v>242</v>
      </c>
      <c r="D7" s="10">
        <v>23</v>
      </c>
      <c r="E7" s="10">
        <v>36</v>
      </c>
      <c r="F7" s="82">
        <v>0</v>
      </c>
      <c r="G7" s="12">
        <f>D7*F7*3</f>
        <v>0</v>
      </c>
    </row>
    <row r="8" spans="1:7" s="5" customFormat="1" ht="13.8" x14ac:dyDescent="0.25">
      <c r="B8" s="11" t="s">
        <v>222</v>
      </c>
      <c r="C8" s="9" t="s">
        <v>221</v>
      </c>
      <c r="D8" s="10">
        <v>23</v>
      </c>
      <c r="E8" s="10" t="s">
        <v>143</v>
      </c>
      <c r="F8" s="82">
        <v>0</v>
      </c>
      <c r="G8" s="12">
        <f>D8*F8</f>
        <v>0</v>
      </c>
    </row>
    <row r="9" spans="1:7" ht="13.8" x14ac:dyDescent="0.25">
      <c r="B9" s="11" t="s">
        <v>220</v>
      </c>
      <c r="C9" s="9" t="s">
        <v>219</v>
      </c>
      <c r="D9" s="10">
        <v>46</v>
      </c>
      <c r="E9" s="10" t="s">
        <v>143</v>
      </c>
      <c r="F9" s="82">
        <v>0</v>
      </c>
      <c r="G9" s="12">
        <f>D9*F9</f>
        <v>0</v>
      </c>
    </row>
    <row r="10" spans="1:7" ht="13.8" x14ac:dyDescent="0.25">
      <c r="B10" s="11" t="s">
        <v>218</v>
      </c>
      <c r="C10" s="9" t="s">
        <v>217</v>
      </c>
      <c r="D10" s="10">
        <v>23</v>
      </c>
      <c r="E10" s="10" t="s">
        <v>143</v>
      </c>
      <c r="F10" s="82">
        <v>0</v>
      </c>
      <c r="G10" s="12">
        <f>D10*F10</f>
        <v>0</v>
      </c>
    </row>
    <row r="11" spans="1:7" ht="13.8" x14ac:dyDescent="0.25">
      <c r="B11" s="11" t="s">
        <v>216</v>
      </c>
      <c r="C11" s="9" t="s">
        <v>215</v>
      </c>
      <c r="D11" s="10">
        <v>23</v>
      </c>
      <c r="E11" s="10" t="s">
        <v>143</v>
      </c>
      <c r="F11" s="82">
        <v>0</v>
      </c>
      <c r="G11" s="12">
        <f>D11*F11</f>
        <v>0</v>
      </c>
    </row>
    <row r="12" spans="1:7" ht="13.8" x14ac:dyDescent="0.25">
      <c r="B12" s="11" t="s">
        <v>214</v>
      </c>
      <c r="C12" s="9" t="s">
        <v>213</v>
      </c>
      <c r="D12" s="10">
        <v>14</v>
      </c>
      <c r="E12" s="10" t="s">
        <v>143</v>
      </c>
      <c r="F12" s="82">
        <v>0</v>
      </c>
      <c r="G12" s="12">
        <f>D12*F12</f>
        <v>0</v>
      </c>
    </row>
    <row r="13" spans="1:7" ht="13.8" x14ac:dyDescent="0.25">
      <c r="B13" s="70" t="s">
        <v>41</v>
      </c>
      <c r="C13" s="71"/>
      <c r="D13" s="71"/>
      <c r="E13" s="71"/>
      <c r="F13" s="72"/>
      <c r="G13" s="15">
        <f>SUM(G6:G12)</f>
        <v>0</v>
      </c>
    </row>
    <row r="17" spans="2:3" ht="14.4" x14ac:dyDescent="0.3">
      <c r="B17" t="s">
        <v>280</v>
      </c>
      <c r="C17"/>
    </row>
    <row r="18" spans="2:3" ht="15" x14ac:dyDescent="0.25">
      <c r="B18"/>
      <c r="C18"/>
    </row>
    <row r="19" spans="2:3" ht="15" x14ac:dyDescent="0.25">
      <c r="B19"/>
      <c r="C19"/>
    </row>
    <row r="20" spans="2:3" ht="15" x14ac:dyDescent="0.25">
      <c r="B20"/>
      <c r="C20"/>
    </row>
    <row r="21" spans="2:3" ht="15.6" x14ac:dyDescent="0.3">
      <c r="B21" s="66" t="s">
        <v>263</v>
      </c>
      <c r="C21" s="66"/>
    </row>
    <row r="22" spans="2:3" ht="15.6" x14ac:dyDescent="0.3">
      <c r="B22" s="54" t="s">
        <v>264</v>
      </c>
      <c r="C22" s="55"/>
    </row>
    <row r="23" spans="2:3" ht="15" x14ac:dyDescent="0.25">
      <c r="B23"/>
      <c r="C23"/>
    </row>
    <row r="24" spans="2:3" ht="15" x14ac:dyDescent="0.25">
      <c r="B24"/>
      <c r="C24"/>
    </row>
    <row r="25" spans="2:3" ht="15.6" x14ac:dyDescent="0.3">
      <c r="B25" s="54" t="s">
        <v>265</v>
      </c>
      <c r="C25"/>
    </row>
    <row r="26" spans="2:3" ht="15.6" x14ac:dyDescent="0.3">
      <c r="B26" s="56" t="s">
        <v>266</v>
      </c>
      <c r="C26" s="55"/>
    </row>
    <row r="27" spans="2:3" ht="15.75" x14ac:dyDescent="0.25">
      <c r="B27" s="54"/>
      <c r="C27" s="57"/>
    </row>
    <row r="28" spans="2:3" ht="29.25" customHeight="1" x14ac:dyDescent="0.2">
      <c r="B28" s="67" t="s">
        <v>267</v>
      </c>
      <c r="C28" s="67"/>
    </row>
    <row r="29" spans="2:3" x14ac:dyDescent="0.2">
      <c r="B29" s="67"/>
      <c r="C29" s="67"/>
    </row>
  </sheetData>
  <mergeCells count="5">
    <mergeCell ref="B13:F13"/>
    <mergeCell ref="B21:C21"/>
    <mergeCell ref="B28:C29"/>
    <mergeCell ref="C2:G2"/>
    <mergeCell ref="C3:G3"/>
  </mergeCells>
  <pageMargins left="0.74803149606299213" right="0.74803149606299213" top="0.98425196850393704" bottom="0.98425196850393704" header="0.51181102362204722" footer="0.51181102362204722"/>
  <pageSetup scale="86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34"/>
  <sheetViews>
    <sheetView zoomScale="70" zoomScaleNormal="70" workbookViewId="0">
      <selection activeCell="B23" sqref="B23"/>
    </sheetView>
  </sheetViews>
  <sheetFormatPr defaultRowHeight="14.4" x14ac:dyDescent="0.3"/>
  <cols>
    <col min="2" max="2" width="23.33203125" bestFit="1" customWidth="1"/>
    <col min="3" max="3" width="62.109375" bestFit="1" customWidth="1"/>
    <col min="4" max="4" width="13.5546875" bestFit="1" customWidth="1"/>
    <col min="5" max="5" width="23.88671875" bestFit="1" customWidth="1"/>
    <col min="6" max="6" width="31.5546875" customWidth="1"/>
    <col min="7" max="7" width="29.44140625" customWidth="1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.6" x14ac:dyDescent="0.3">
      <c r="A2" s="1"/>
      <c r="B2" s="1"/>
      <c r="C2" s="64" t="s">
        <v>269</v>
      </c>
      <c r="D2" s="64"/>
      <c r="E2" s="65"/>
      <c r="F2" s="65"/>
      <c r="G2" s="69"/>
    </row>
    <row r="3" spans="1:7" ht="15.6" x14ac:dyDescent="0.3">
      <c r="A3" s="1"/>
      <c r="B3" s="1"/>
      <c r="C3" s="64" t="s">
        <v>279</v>
      </c>
      <c r="D3" s="64"/>
      <c r="E3" s="65"/>
      <c r="F3" s="65"/>
      <c r="G3" s="69"/>
    </row>
    <row r="4" spans="1:7" ht="15.75" x14ac:dyDescent="0.25">
      <c r="A4" s="1"/>
      <c r="B4" s="1"/>
      <c r="C4" s="59"/>
      <c r="D4" s="59"/>
      <c r="E4" s="60"/>
      <c r="F4" s="60"/>
      <c r="G4" s="8"/>
    </row>
    <row r="5" spans="1:7" x14ac:dyDescent="0.3">
      <c r="B5" s="16" t="s">
        <v>0</v>
      </c>
      <c r="C5" s="14" t="s">
        <v>1</v>
      </c>
      <c r="D5" s="14" t="s">
        <v>2</v>
      </c>
      <c r="E5" s="14" t="s">
        <v>3</v>
      </c>
      <c r="F5" s="13" t="s">
        <v>254</v>
      </c>
      <c r="G5" s="13" t="s">
        <v>255</v>
      </c>
    </row>
    <row r="6" spans="1:7" x14ac:dyDescent="0.3">
      <c r="B6" s="9" t="s">
        <v>212</v>
      </c>
      <c r="C6" s="9" t="s">
        <v>211</v>
      </c>
      <c r="D6" s="10">
        <v>2</v>
      </c>
      <c r="E6" s="10" t="s">
        <v>143</v>
      </c>
      <c r="F6" s="82">
        <v>0</v>
      </c>
      <c r="G6" s="17">
        <f>D6*F6</f>
        <v>0</v>
      </c>
    </row>
    <row r="7" spans="1:7" x14ac:dyDescent="0.3">
      <c r="B7" s="11" t="s">
        <v>210</v>
      </c>
      <c r="C7" s="9" t="s">
        <v>209</v>
      </c>
      <c r="D7" s="10">
        <v>2</v>
      </c>
      <c r="E7" s="10">
        <v>36</v>
      </c>
      <c r="F7" s="82">
        <v>0</v>
      </c>
      <c r="G7" s="17">
        <f t="shared" ref="G6:G19" si="0">D7*F7</f>
        <v>0</v>
      </c>
    </row>
    <row r="8" spans="1:7" x14ac:dyDescent="0.3">
      <c r="B8" s="11" t="s">
        <v>5</v>
      </c>
      <c r="C8" s="9" t="s">
        <v>6</v>
      </c>
      <c r="D8" s="10">
        <v>2</v>
      </c>
      <c r="E8" s="10" t="s">
        <v>143</v>
      </c>
      <c r="F8" s="82">
        <v>0</v>
      </c>
      <c r="G8" s="17">
        <f t="shared" si="0"/>
        <v>0</v>
      </c>
    </row>
    <row r="9" spans="1:7" x14ac:dyDescent="0.3">
      <c r="B9" s="11" t="s">
        <v>208</v>
      </c>
      <c r="C9" s="9" t="s">
        <v>207</v>
      </c>
      <c r="D9" s="10">
        <v>2</v>
      </c>
      <c r="E9" s="10" t="s">
        <v>143</v>
      </c>
      <c r="F9" s="82">
        <v>0</v>
      </c>
      <c r="G9" s="17">
        <f t="shared" si="0"/>
        <v>0</v>
      </c>
    </row>
    <row r="10" spans="1:7" x14ac:dyDescent="0.3">
      <c r="B10" s="11" t="s">
        <v>206</v>
      </c>
      <c r="C10" s="9" t="s">
        <v>205</v>
      </c>
      <c r="D10" s="10">
        <v>2</v>
      </c>
      <c r="E10" s="10" t="s">
        <v>143</v>
      </c>
      <c r="F10" s="82">
        <v>0</v>
      </c>
      <c r="G10" s="17">
        <f t="shared" si="0"/>
        <v>0</v>
      </c>
    </row>
    <row r="11" spans="1:7" x14ac:dyDescent="0.3">
      <c r="B11" s="11" t="s">
        <v>204</v>
      </c>
      <c r="C11" s="9" t="s">
        <v>203</v>
      </c>
      <c r="D11" s="10">
        <v>2</v>
      </c>
      <c r="E11" s="10" t="s">
        <v>143</v>
      </c>
      <c r="F11" s="82">
        <v>0</v>
      </c>
      <c r="G11" s="17">
        <f t="shared" si="0"/>
        <v>0</v>
      </c>
    </row>
    <row r="12" spans="1:7" x14ac:dyDescent="0.3">
      <c r="B12" s="11" t="s">
        <v>202</v>
      </c>
      <c r="C12" s="9" t="s">
        <v>201</v>
      </c>
      <c r="D12" s="10">
        <v>2</v>
      </c>
      <c r="E12" s="10" t="s">
        <v>143</v>
      </c>
      <c r="F12" s="82">
        <v>0</v>
      </c>
      <c r="G12" s="17">
        <f t="shared" si="0"/>
        <v>0</v>
      </c>
    </row>
    <row r="13" spans="1:7" x14ac:dyDescent="0.3">
      <c r="B13" s="11" t="s">
        <v>200</v>
      </c>
      <c r="C13" s="9" t="s">
        <v>199</v>
      </c>
      <c r="D13" s="10">
        <v>2</v>
      </c>
      <c r="E13" s="10" t="s">
        <v>143</v>
      </c>
      <c r="F13" s="82">
        <v>0</v>
      </c>
      <c r="G13" s="17">
        <f t="shared" si="0"/>
        <v>0</v>
      </c>
    </row>
    <row r="14" spans="1:7" x14ac:dyDescent="0.3">
      <c r="B14" s="11" t="s">
        <v>198</v>
      </c>
      <c r="C14" s="9" t="s">
        <v>197</v>
      </c>
      <c r="D14" s="10">
        <v>4</v>
      </c>
      <c r="E14" s="10" t="s">
        <v>143</v>
      </c>
      <c r="F14" s="82">
        <v>0</v>
      </c>
      <c r="G14" s="17">
        <f t="shared" si="0"/>
        <v>0</v>
      </c>
    </row>
    <row r="15" spans="1:7" x14ac:dyDescent="0.3">
      <c r="B15" s="11" t="s">
        <v>196</v>
      </c>
      <c r="C15" s="9" t="s">
        <v>195</v>
      </c>
      <c r="D15" s="10">
        <v>2</v>
      </c>
      <c r="E15" s="10" t="s">
        <v>143</v>
      </c>
      <c r="F15" s="82">
        <v>0</v>
      </c>
      <c r="G15" s="17">
        <f t="shared" si="0"/>
        <v>0</v>
      </c>
    </row>
    <row r="16" spans="1:7" x14ac:dyDescent="0.3">
      <c r="B16" s="11" t="s">
        <v>194</v>
      </c>
      <c r="C16" s="9" t="s">
        <v>193</v>
      </c>
      <c r="D16" s="10">
        <v>2</v>
      </c>
      <c r="E16" s="10" t="s">
        <v>143</v>
      </c>
      <c r="F16" s="82">
        <v>0</v>
      </c>
      <c r="G16" s="17">
        <f t="shared" si="0"/>
        <v>0</v>
      </c>
    </row>
    <row r="17" spans="2:7" x14ac:dyDescent="0.3">
      <c r="B17" s="11" t="s">
        <v>192</v>
      </c>
      <c r="C17" s="9" t="s">
        <v>240</v>
      </c>
      <c r="D17" s="10">
        <v>2</v>
      </c>
      <c r="E17" s="10" t="s">
        <v>143</v>
      </c>
      <c r="F17" s="82">
        <v>0</v>
      </c>
      <c r="G17" s="17">
        <f t="shared" si="0"/>
        <v>0</v>
      </c>
    </row>
    <row r="18" spans="2:7" x14ac:dyDescent="0.3">
      <c r="B18" s="9" t="s">
        <v>191</v>
      </c>
      <c r="C18" s="9" t="s">
        <v>190</v>
      </c>
      <c r="D18" s="10">
        <v>4200</v>
      </c>
      <c r="E18" s="10" t="s">
        <v>143</v>
      </c>
      <c r="F18" s="82">
        <v>0</v>
      </c>
      <c r="G18" s="17">
        <f t="shared" si="0"/>
        <v>0</v>
      </c>
    </row>
    <row r="19" spans="2:7" x14ac:dyDescent="0.3">
      <c r="B19" s="11" t="s">
        <v>189</v>
      </c>
      <c r="C19" s="9" t="s">
        <v>188</v>
      </c>
      <c r="D19" s="10">
        <v>4200</v>
      </c>
      <c r="E19" s="10">
        <v>36</v>
      </c>
      <c r="F19" s="82">
        <v>0</v>
      </c>
      <c r="G19" s="17">
        <f t="shared" si="0"/>
        <v>0</v>
      </c>
    </row>
    <row r="20" spans="2:7" x14ac:dyDescent="0.3">
      <c r="B20" s="73" t="s">
        <v>41</v>
      </c>
      <c r="C20" s="73"/>
      <c r="D20" s="73"/>
      <c r="E20" s="73"/>
      <c r="F20" s="73"/>
      <c r="G20" s="15">
        <f>SUM(G6:G19)</f>
        <v>0</v>
      </c>
    </row>
    <row r="22" spans="2:7" x14ac:dyDescent="0.3">
      <c r="B22" t="s">
        <v>280</v>
      </c>
    </row>
    <row r="26" spans="2:7" ht="15.6" x14ac:dyDescent="0.3">
      <c r="B26" s="66" t="s">
        <v>263</v>
      </c>
      <c r="C26" s="66"/>
    </row>
    <row r="27" spans="2:7" ht="15.6" x14ac:dyDescent="0.3">
      <c r="B27" s="54" t="s">
        <v>264</v>
      </c>
      <c r="C27" s="55"/>
    </row>
    <row r="30" spans="2:7" ht="15.6" x14ac:dyDescent="0.3">
      <c r="B30" s="54" t="s">
        <v>265</v>
      </c>
    </row>
    <row r="31" spans="2:7" ht="15.6" x14ac:dyDescent="0.3">
      <c r="B31" s="56" t="s">
        <v>266</v>
      </c>
      <c r="C31" s="55"/>
    </row>
    <row r="32" spans="2:7" ht="15.75" x14ac:dyDescent="0.25">
      <c r="B32" s="54"/>
      <c r="C32" s="57"/>
    </row>
    <row r="33" spans="2:3" x14ac:dyDescent="0.3">
      <c r="B33" s="67" t="s">
        <v>267</v>
      </c>
      <c r="C33" s="67"/>
    </row>
    <row r="34" spans="2:3" x14ac:dyDescent="0.3">
      <c r="B34" s="67"/>
      <c r="C34" s="67"/>
    </row>
  </sheetData>
  <mergeCells count="5">
    <mergeCell ref="B20:F20"/>
    <mergeCell ref="B26:C26"/>
    <mergeCell ref="B33:C34"/>
    <mergeCell ref="C2:G2"/>
    <mergeCell ref="C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G28"/>
  <sheetViews>
    <sheetView zoomScale="80" zoomScaleNormal="80" workbookViewId="0">
      <selection activeCell="B17" sqref="B17"/>
    </sheetView>
  </sheetViews>
  <sheetFormatPr defaultRowHeight="14.4" x14ac:dyDescent="0.3"/>
  <cols>
    <col min="2" max="2" width="23.6640625" bestFit="1" customWidth="1"/>
    <col min="3" max="3" width="62.33203125" customWidth="1"/>
    <col min="4" max="4" width="13.5546875" bestFit="1" customWidth="1"/>
    <col min="5" max="5" width="23.88671875" bestFit="1" customWidth="1"/>
    <col min="6" max="6" width="29.109375" customWidth="1"/>
    <col min="7" max="7" width="32.88671875" customWidth="1"/>
  </cols>
  <sheetData>
    <row r="2" spans="1:7" ht="15.6" x14ac:dyDescent="0.3">
      <c r="A2" s="1"/>
      <c r="B2" s="1"/>
      <c r="C2" s="64" t="s">
        <v>270</v>
      </c>
      <c r="D2" s="64"/>
      <c r="E2" s="65"/>
      <c r="F2" s="65"/>
      <c r="G2" s="69"/>
    </row>
    <row r="3" spans="1:7" ht="15.6" x14ac:dyDescent="0.3">
      <c r="A3" s="1"/>
      <c r="B3" s="1"/>
      <c r="C3" s="64" t="s">
        <v>279</v>
      </c>
      <c r="D3" s="64"/>
      <c r="E3" s="65"/>
      <c r="F3" s="65"/>
      <c r="G3" s="69"/>
    </row>
    <row r="6" spans="1:7" x14ac:dyDescent="0.3">
      <c r="B6" s="16" t="s">
        <v>0</v>
      </c>
      <c r="C6" s="14" t="s">
        <v>1</v>
      </c>
      <c r="D6" s="14" t="s">
        <v>2</v>
      </c>
      <c r="E6" s="14" t="s">
        <v>3</v>
      </c>
      <c r="F6" s="13" t="s">
        <v>254</v>
      </c>
      <c r="G6" s="13" t="s">
        <v>255</v>
      </c>
    </row>
    <row r="7" spans="1:7" ht="15" x14ac:dyDescent="0.25">
      <c r="B7" s="19" t="s">
        <v>187</v>
      </c>
      <c r="C7" s="19" t="s">
        <v>186</v>
      </c>
      <c r="D7" s="20">
        <v>12</v>
      </c>
      <c r="E7" s="20" t="s">
        <v>143</v>
      </c>
      <c r="F7" s="83">
        <v>0</v>
      </c>
      <c r="G7" s="12">
        <f t="shared" ref="G7:G13" si="0">D7*F7</f>
        <v>0</v>
      </c>
    </row>
    <row r="8" spans="1:7" ht="15" x14ac:dyDescent="0.25">
      <c r="B8" s="19" t="s">
        <v>13</v>
      </c>
      <c r="C8" s="19" t="s">
        <v>14</v>
      </c>
      <c r="D8" s="20">
        <v>56</v>
      </c>
      <c r="E8" s="20" t="s">
        <v>143</v>
      </c>
      <c r="F8" s="83">
        <v>0</v>
      </c>
      <c r="G8" s="12">
        <f t="shared" si="0"/>
        <v>0</v>
      </c>
    </row>
    <row r="9" spans="1:7" ht="15" x14ac:dyDescent="0.25">
      <c r="B9" s="19" t="s">
        <v>15</v>
      </c>
      <c r="C9" s="19" t="s">
        <v>16</v>
      </c>
      <c r="D9" s="20">
        <v>192</v>
      </c>
      <c r="E9" s="20" t="s">
        <v>143</v>
      </c>
      <c r="F9" s="83">
        <v>0</v>
      </c>
      <c r="G9" s="12">
        <f t="shared" si="0"/>
        <v>0</v>
      </c>
    </row>
    <row r="10" spans="1:7" ht="15" x14ac:dyDescent="0.25">
      <c r="B10" s="19" t="s">
        <v>17</v>
      </c>
      <c r="C10" s="19" t="s">
        <v>18</v>
      </c>
      <c r="D10" s="20">
        <v>303</v>
      </c>
      <c r="E10" s="20" t="s">
        <v>143</v>
      </c>
      <c r="F10" s="83">
        <v>0</v>
      </c>
      <c r="G10" s="12">
        <f t="shared" si="0"/>
        <v>0</v>
      </c>
    </row>
    <row r="11" spans="1:7" ht="30" x14ac:dyDescent="0.25">
      <c r="B11" s="19" t="s">
        <v>185</v>
      </c>
      <c r="C11" s="19" t="s">
        <v>184</v>
      </c>
      <c r="D11" s="20">
        <v>68</v>
      </c>
      <c r="E11" s="20">
        <v>12</v>
      </c>
      <c r="F11" s="83">
        <v>0</v>
      </c>
      <c r="G11" s="12">
        <f t="shared" si="0"/>
        <v>0</v>
      </c>
    </row>
    <row r="12" spans="1:7" ht="15" x14ac:dyDescent="0.25">
      <c r="B12" s="19" t="s">
        <v>183</v>
      </c>
      <c r="C12" s="19" t="s">
        <v>182</v>
      </c>
      <c r="D12" s="20">
        <v>303</v>
      </c>
      <c r="E12" s="20">
        <v>12</v>
      </c>
      <c r="F12" s="83">
        <v>0</v>
      </c>
      <c r="G12" s="12">
        <f t="shared" si="0"/>
        <v>0</v>
      </c>
    </row>
    <row r="13" spans="1:7" ht="30" x14ac:dyDescent="0.25">
      <c r="B13" s="19" t="s">
        <v>11</v>
      </c>
      <c r="C13" s="19" t="s">
        <v>12</v>
      </c>
      <c r="D13" s="20">
        <v>192</v>
      </c>
      <c r="E13" s="20">
        <v>12</v>
      </c>
      <c r="F13" s="83">
        <v>0</v>
      </c>
      <c r="G13" s="12">
        <f t="shared" si="0"/>
        <v>0</v>
      </c>
    </row>
    <row r="14" spans="1:7" x14ac:dyDescent="0.3">
      <c r="B14" s="73" t="s">
        <v>41</v>
      </c>
      <c r="C14" s="73"/>
      <c r="D14" s="73"/>
      <c r="E14" s="73"/>
      <c r="F14" s="73"/>
      <c r="G14" s="15">
        <f>SUM(G7:G13)</f>
        <v>0</v>
      </c>
    </row>
    <row r="16" spans="1:7" x14ac:dyDescent="0.3">
      <c r="B16" t="s">
        <v>280</v>
      </c>
    </row>
    <row r="20" spans="2:3" ht="15.6" x14ac:dyDescent="0.3">
      <c r="B20" s="66" t="s">
        <v>263</v>
      </c>
      <c r="C20" s="66"/>
    </row>
    <row r="21" spans="2:3" ht="15.6" x14ac:dyDescent="0.3">
      <c r="B21" s="54" t="s">
        <v>264</v>
      </c>
      <c r="C21" s="55"/>
    </row>
    <row r="24" spans="2:3" ht="15.6" x14ac:dyDescent="0.3">
      <c r="B24" s="54" t="s">
        <v>265</v>
      </c>
    </row>
    <row r="25" spans="2:3" ht="15.6" x14ac:dyDescent="0.3">
      <c r="B25" s="56" t="s">
        <v>266</v>
      </c>
      <c r="C25" s="55"/>
    </row>
    <row r="26" spans="2:3" ht="15.75" x14ac:dyDescent="0.25">
      <c r="B26" s="54"/>
      <c r="C26" s="57"/>
    </row>
    <row r="27" spans="2:3" x14ac:dyDescent="0.3">
      <c r="B27" s="67" t="s">
        <v>267</v>
      </c>
      <c r="C27" s="67"/>
    </row>
    <row r="28" spans="2:3" x14ac:dyDescent="0.3">
      <c r="B28" s="67"/>
      <c r="C28" s="67"/>
    </row>
  </sheetData>
  <mergeCells count="5">
    <mergeCell ref="B14:F14"/>
    <mergeCell ref="B20:C20"/>
    <mergeCell ref="B27:C28"/>
    <mergeCell ref="C2:G2"/>
    <mergeCell ref="C3:G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G26"/>
  <sheetViews>
    <sheetView showGridLines="0" zoomScale="80" zoomScaleNormal="80" workbookViewId="0">
      <selection activeCell="B15" sqref="B15"/>
    </sheetView>
  </sheetViews>
  <sheetFormatPr defaultColWidth="14.88671875" defaultRowHeight="12.75" customHeight="1" x14ac:dyDescent="0.25"/>
  <cols>
    <col min="1" max="1" width="14.88671875" style="3"/>
    <col min="2" max="2" width="23.6640625" style="3" bestFit="1" customWidth="1"/>
    <col min="3" max="3" width="53.44140625" style="3" bestFit="1" customWidth="1"/>
    <col min="4" max="4" width="13.5546875" style="3" bestFit="1" customWidth="1"/>
    <col min="5" max="5" width="23.88671875" style="3" bestFit="1" customWidth="1"/>
    <col min="6" max="6" width="31.33203125" style="3" customWidth="1"/>
    <col min="7" max="7" width="32.6640625" style="3" customWidth="1"/>
    <col min="8" max="8" width="7" style="3" customWidth="1"/>
    <col min="9" max="9" width="13.6640625" style="3" customWidth="1"/>
    <col min="10" max="255" width="14.88671875" style="3"/>
    <col min="256" max="256" width="23.44140625" style="3" customWidth="1"/>
    <col min="257" max="257" width="31.33203125" style="3" customWidth="1"/>
    <col min="258" max="258" width="16.44140625" style="3" customWidth="1"/>
    <col min="259" max="259" width="7.88671875" style="3" customWidth="1"/>
    <col min="260" max="260" width="18.44140625" style="3" customWidth="1"/>
    <col min="261" max="262" width="9.6640625" style="3" customWidth="1"/>
    <col min="263" max="263" width="13.6640625" style="3" customWidth="1"/>
    <col min="264" max="264" width="7" style="3" customWidth="1"/>
    <col min="265" max="265" width="13.6640625" style="3" customWidth="1"/>
    <col min="266" max="511" width="14.88671875" style="3"/>
    <col min="512" max="512" width="23.44140625" style="3" customWidth="1"/>
    <col min="513" max="513" width="31.33203125" style="3" customWidth="1"/>
    <col min="514" max="514" width="16.44140625" style="3" customWidth="1"/>
    <col min="515" max="515" width="7.88671875" style="3" customWidth="1"/>
    <col min="516" max="516" width="18.44140625" style="3" customWidth="1"/>
    <col min="517" max="518" width="9.6640625" style="3" customWidth="1"/>
    <col min="519" max="519" width="13.6640625" style="3" customWidth="1"/>
    <col min="520" max="520" width="7" style="3" customWidth="1"/>
    <col min="521" max="521" width="13.6640625" style="3" customWidth="1"/>
    <col min="522" max="767" width="14.88671875" style="3"/>
    <col min="768" max="768" width="23.44140625" style="3" customWidth="1"/>
    <col min="769" max="769" width="31.33203125" style="3" customWidth="1"/>
    <col min="770" max="770" width="16.44140625" style="3" customWidth="1"/>
    <col min="771" max="771" width="7.88671875" style="3" customWidth="1"/>
    <col min="772" max="772" width="18.44140625" style="3" customWidth="1"/>
    <col min="773" max="774" width="9.6640625" style="3" customWidth="1"/>
    <col min="775" max="775" width="13.6640625" style="3" customWidth="1"/>
    <col min="776" max="776" width="7" style="3" customWidth="1"/>
    <col min="777" max="777" width="13.6640625" style="3" customWidth="1"/>
    <col min="778" max="1023" width="14.88671875" style="3"/>
    <col min="1024" max="1024" width="23.44140625" style="3" customWidth="1"/>
    <col min="1025" max="1025" width="31.33203125" style="3" customWidth="1"/>
    <col min="1026" max="1026" width="16.44140625" style="3" customWidth="1"/>
    <col min="1027" max="1027" width="7.88671875" style="3" customWidth="1"/>
    <col min="1028" max="1028" width="18.44140625" style="3" customWidth="1"/>
    <col min="1029" max="1030" width="9.6640625" style="3" customWidth="1"/>
    <col min="1031" max="1031" width="13.6640625" style="3" customWidth="1"/>
    <col min="1032" max="1032" width="7" style="3" customWidth="1"/>
    <col min="1033" max="1033" width="13.6640625" style="3" customWidth="1"/>
    <col min="1034" max="1279" width="14.88671875" style="3"/>
    <col min="1280" max="1280" width="23.44140625" style="3" customWidth="1"/>
    <col min="1281" max="1281" width="31.33203125" style="3" customWidth="1"/>
    <col min="1282" max="1282" width="16.44140625" style="3" customWidth="1"/>
    <col min="1283" max="1283" width="7.88671875" style="3" customWidth="1"/>
    <col min="1284" max="1284" width="18.44140625" style="3" customWidth="1"/>
    <col min="1285" max="1286" width="9.6640625" style="3" customWidth="1"/>
    <col min="1287" max="1287" width="13.6640625" style="3" customWidth="1"/>
    <col min="1288" max="1288" width="7" style="3" customWidth="1"/>
    <col min="1289" max="1289" width="13.6640625" style="3" customWidth="1"/>
    <col min="1290" max="1535" width="14.88671875" style="3"/>
    <col min="1536" max="1536" width="23.44140625" style="3" customWidth="1"/>
    <col min="1537" max="1537" width="31.33203125" style="3" customWidth="1"/>
    <col min="1538" max="1538" width="16.44140625" style="3" customWidth="1"/>
    <col min="1539" max="1539" width="7.88671875" style="3" customWidth="1"/>
    <col min="1540" max="1540" width="18.44140625" style="3" customWidth="1"/>
    <col min="1541" max="1542" width="9.6640625" style="3" customWidth="1"/>
    <col min="1543" max="1543" width="13.6640625" style="3" customWidth="1"/>
    <col min="1544" max="1544" width="7" style="3" customWidth="1"/>
    <col min="1545" max="1545" width="13.6640625" style="3" customWidth="1"/>
    <col min="1546" max="1791" width="14.88671875" style="3"/>
    <col min="1792" max="1792" width="23.44140625" style="3" customWidth="1"/>
    <col min="1793" max="1793" width="31.33203125" style="3" customWidth="1"/>
    <col min="1794" max="1794" width="16.44140625" style="3" customWidth="1"/>
    <col min="1795" max="1795" width="7.88671875" style="3" customWidth="1"/>
    <col min="1796" max="1796" width="18.44140625" style="3" customWidth="1"/>
    <col min="1797" max="1798" width="9.6640625" style="3" customWidth="1"/>
    <col min="1799" max="1799" width="13.6640625" style="3" customWidth="1"/>
    <col min="1800" max="1800" width="7" style="3" customWidth="1"/>
    <col min="1801" max="1801" width="13.6640625" style="3" customWidth="1"/>
    <col min="1802" max="2047" width="14.88671875" style="3"/>
    <col min="2048" max="2048" width="23.44140625" style="3" customWidth="1"/>
    <col min="2049" max="2049" width="31.33203125" style="3" customWidth="1"/>
    <col min="2050" max="2050" width="16.44140625" style="3" customWidth="1"/>
    <col min="2051" max="2051" width="7.88671875" style="3" customWidth="1"/>
    <col min="2052" max="2052" width="18.44140625" style="3" customWidth="1"/>
    <col min="2053" max="2054" width="9.6640625" style="3" customWidth="1"/>
    <col min="2055" max="2055" width="13.6640625" style="3" customWidth="1"/>
    <col min="2056" max="2056" width="7" style="3" customWidth="1"/>
    <col min="2057" max="2057" width="13.6640625" style="3" customWidth="1"/>
    <col min="2058" max="2303" width="14.88671875" style="3"/>
    <col min="2304" max="2304" width="23.44140625" style="3" customWidth="1"/>
    <col min="2305" max="2305" width="31.33203125" style="3" customWidth="1"/>
    <col min="2306" max="2306" width="16.44140625" style="3" customWidth="1"/>
    <col min="2307" max="2307" width="7.88671875" style="3" customWidth="1"/>
    <col min="2308" max="2308" width="18.44140625" style="3" customWidth="1"/>
    <col min="2309" max="2310" width="9.6640625" style="3" customWidth="1"/>
    <col min="2311" max="2311" width="13.6640625" style="3" customWidth="1"/>
    <col min="2312" max="2312" width="7" style="3" customWidth="1"/>
    <col min="2313" max="2313" width="13.6640625" style="3" customWidth="1"/>
    <col min="2314" max="2559" width="14.88671875" style="3"/>
    <col min="2560" max="2560" width="23.44140625" style="3" customWidth="1"/>
    <col min="2561" max="2561" width="31.33203125" style="3" customWidth="1"/>
    <col min="2562" max="2562" width="16.44140625" style="3" customWidth="1"/>
    <col min="2563" max="2563" width="7.88671875" style="3" customWidth="1"/>
    <col min="2564" max="2564" width="18.44140625" style="3" customWidth="1"/>
    <col min="2565" max="2566" width="9.6640625" style="3" customWidth="1"/>
    <col min="2567" max="2567" width="13.6640625" style="3" customWidth="1"/>
    <col min="2568" max="2568" width="7" style="3" customWidth="1"/>
    <col min="2569" max="2569" width="13.6640625" style="3" customWidth="1"/>
    <col min="2570" max="2815" width="14.88671875" style="3"/>
    <col min="2816" max="2816" width="23.44140625" style="3" customWidth="1"/>
    <col min="2817" max="2817" width="31.33203125" style="3" customWidth="1"/>
    <col min="2818" max="2818" width="16.44140625" style="3" customWidth="1"/>
    <col min="2819" max="2819" width="7.88671875" style="3" customWidth="1"/>
    <col min="2820" max="2820" width="18.44140625" style="3" customWidth="1"/>
    <col min="2821" max="2822" width="9.6640625" style="3" customWidth="1"/>
    <col min="2823" max="2823" width="13.6640625" style="3" customWidth="1"/>
    <col min="2824" max="2824" width="7" style="3" customWidth="1"/>
    <col min="2825" max="2825" width="13.6640625" style="3" customWidth="1"/>
    <col min="2826" max="3071" width="14.88671875" style="3"/>
    <col min="3072" max="3072" width="23.44140625" style="3" customWidth="1"/>
    <col min="3073" max="3073" width="31.33203125" style="3" customWidth="1"/>
    <col min="3074" max="3074" width="16.44140625" style="3" customWidth="1"/>
    <col min="3075" max="3075" width="7.88671875" style="3" customWidth="1"/>
    <col min="3076" max="3076" width="18.44140625" style="3" customWidth="1"/>
    <col min="3077" max="3078" width="9.6640625" style="3" customWidth="1"/>
    <col min="3079" max="3079" width="13.6640625" style="3" customWidth="1"/>
    <col min="3080" max="3080" width="7" style="3" customWidth="1"/>
    <col min="3081" max="3081" width="13.6640625" style="3" customWidth="1"/>
    <col min="3082" max="3327" width="14.88671875" style="3"/>
    <col min="3328" max="3328" width="23.44140625" style="3" customWidth="1"/>
    <col min="3329" max="3329" width="31.33203125" style="3" customWidth="1"/>
    <col min="3330" max="3330" width="16.44140625" style="3" customWidth="1"/>
    <col min="3331" max="3331" width="7.88671875" style="3" customWidth="1"/>
    <col min="3332" max="3332" width="18.44140625" style="3" customWidth="1"/>
    <col min="3333" max="3334" width="9.6640625" style="3" customWidth="1"/>
    <col min="3335" max="3335" width="13.6640625" style="3" customWidth="1"/>
    <col min="3336" max="3336" width="7" style="3" customWidth="1"/>
    <col min="3337" max="3337" width="13.6640625" style="3" customWidth="1"/>
    <col min="3338" max="3583" width="14.88671875" style="3"/>
    <col min="3584" max="3584" width="23.44140625" style="3" customWidth="1"/>
    <col min="3585" max="3585" width="31.33203125" style="3" customWidth="1"/>
    <col min="3586" max="3586" width="16.44140625" style="3" customWidth="1"/>
    <col min="3587" max="3587" width="7.88671875" style="3" customWidth="1"/>
    <col min="3588" max="3588" width="18.44140625" style="3" customWidth="1"/>
    <col min="3589" max="3590" width="9.6640625" style="3" customWidth="1"/>
    <col min="3591" max="3591" width="13.6640625" style="3" customWidth="1"/>
    <col min="3592" max="3592" width="7" style="3" customWidth="1"/>
    <col min="3593" max="3593" width="13.6640625" style="3" customWidth="1"/>
    <col min="3594" max="3839" width="14.88671875" style="3"/>
    <col min="3840" max="3840" width="23.44140625" style="3" customWidth="1"/>
    <col min="3841" max="3841" width="31.33203125" style="3" customWidth="1"/>
    <col min="3842" max="3842" width="16.44140625" style="3" customWidth="1"/>
    <col min="3843" max="3843" width="7.88671875" style="3" customWidth="1"/>
    <col min="3844" max="3844" width="18.44140625" style="3" customWidth="1"/>
    <col min="3845" max="3846" width="9.6640625" style="3" customWidth="1"/>
    <col min="3847" max="3847" width="13.6640625" style="3" customWidth="1"/>
    <col min="3848" max="3848" width="7" style="3" customWidth="1"/>
    <col min="3849" max="3849" width="13.6640625" style="3" customWidth="1"/>
    <col min="3850" max="4095" width="14.88671875" style="3"/>
    <col min="4096" max="4096" width="23.44140625" style="3" customWidth="1"/>
    <col min="4097" max="4097" width="31.33203125" style="3" customWidth="1"/>
    <col min="4098" max="4098" width="16.44140625" style="3" customWidth="1"/>
    <col min="4099" max="4099" width="7.88671875" style="3" customWidth="1"/>
    <col min="4100" max="4100" width="18.44140625" style="3" customWidth="1"/>
    <col min="4101" max="4102" width="9.6640625" style="3" customWidth="1"/>
    <col min="4103" max="4103" width="13.6640625" style="3" customWidth="1"/>
    <col min="4104" max="4104" width="7" style="3" customWidth="1"/>
    <col min="4105" max="4105" width="13.6640625" style="3" customWidth="1"/>
    <col min="4106" max="4351" width="14.88671875" style="3"/>
    <col min="4352" max="4352" width="23.44140625" style="3" customWidth="1"/>
    <col min="4353" max="4353" width="31.33203125" style="3" customWidth="1"/>
    <col min="4354" max="4354" width="16.44140625" style="3" customWidth="1"/>
    <col min="4355" max="4355" width="7.88671875" style="3" customWidth="1"/>
    <col min="4356" max="4356" width="18.44140625" style="3" customWidth="1"/>
    <col min="4357" max="4358" width="9.6640625" style="3" customWidth="1"/>
    <col min="4359" max="4359" width="13.6640625" style="3" customWidth="1"/>
    <col min="4360" max="4360" width="7" style="3" customWidth="1"/>
    <col min="4361" max="4361" width="13.6640625" style="3" customWidth="1"/>
    <col min="4362" max="4607" width="14.88671875" style="3"/>
    <col min="4608" max="4608" width="23.44140625" style="3" customWidth="1"/>
    <col min="4609" max="4609" width="31.33203125" style="3" customWidth="1"/>
    <col min="4610" max="4610" width="16.44140625" style="3" customWidth="1"/>
    <col min="4611" max="4611" width="7.88671875" style="3" customWidth="1"/>
    <col min="4612" max="4612" width="18.44140625" style="3" customWidth="1"/>
    <col min="4613" max="4614" width="9.6640625" style="3" customWidth="1"/>
    <col min="4615" max="4615" width="13.6640625" style="3" customWidth="1"/>
    <col min="4616" max="4616" width="7" style="3" customWidth="1"/>
    <col min="4617" max="4617" width="13.6640625" style="3" customWidth="1"/>
    <col min="4618" max="4863" width="14.88671875" style="3"/>
    <col min="4864" max="4864" width="23.44140625" style="3" customWidth="1"/>
    <col min="4865" max="4865" width="31.33203125" style="3" customWidth="1"/>
    <col min="4866" max="4866" width="16.44140625" style="3" customWidth="1"/>
    <col min="4867" max="4867" width="7.88671875" style="3" customWidth="1"/>
    <col min="4868" max="4868" width="18.44140625" style="3" customWidth="1"/>
    <col min="4869" max="4870" width="9.6640625" style="3" customWidth="1"/>
    <col min="4871" max="4871" width="13.6640625" style="3" customWidth="1"/>
    <col min="4872" max="4872" width="7" style="3" customWidth="1"/>
    <col min="4873" max="4873" width="13.6640625" style="3" customWidth="1"/>
    <col min="4874" max="5119" width="14.88671875" style="3"/>
    <col min="5120" max="5120" width="23.44140625" style="3" customWidth="1"/>
    <col min="5121" max="5121" width="31.33203125" style="3" customWidth="1"/>
    <col min="5122" max="5122" width="16.44140625" style="3" customWidth="1"/>
    <col min="5123" max="5123" width="7.88671875" style="3" customWidth="1"/>
    <col min="5124" max="5124" width="18.44140625" style="3" customWidth="1"/>
    <col min="5125" max="5126" width="9.6640625" style="3" customWidth="1"/>
    <col min="5127" max="5127" width="13.6640625" style="3" customWidth="1"/>
    <col min="5128" max="5128" width="7" style="3" customWidth="1"/>
    <col min="5129" max="5129" width="13.6640625" style="3" customWidth="1"/>
    <col min="5130" max="5375" width="14.88671875" style="3"/>
    <col min="5376" max="5376" width="23.44140625" style="3" customWidth="1"/>
    <col min="5377" max="5377" width="31.33203125" style="3" customWidth="1"/>
    <col min="5378" max="5378" width="16.44140625" style="3" customWidth="1"/>
    <col min="5379" max="5379" width="7.88671875" style="3" customWidth="1"/>
    <col min="5380" max="5380" width="18.44140625" style="3" customWidth="1"/>
    <col min="5381" max="5382" width="9.6640625" style="3" customWidth="1"/>
    <col min="5383" max="5383" width="13.6640625" style="3" customWidth="1"/>
    <col min="5384" max="5384" width="7" style="3" customWidth="1"/>
    <col min="5385" max="5385" width="13.6640625" style="3" customWidth="1"/>
    <col min="5386" max="5631" width="14.88671875" style="3"/>
    <col min="5632" max="5632" width="23.44140625" style="3" customWidth="1"/>
    <col min="5633" max="5633" width="31.33203125" style="3" customWidth="1"/>
    <col min="5634" max="5634" width="16.44140625" style="3" customWidth="1"/>
    <col min="5635" max="5635" width="7.88671875" style="3" customWidth="1"/>
    <col min="5636" max="5636" width="18.44140625" style="3" customWidth="1"/>
    <col min="5637" max="5638" width="9.6640625" style="3" customWidth="1"/>
    <col min="5639" max="5639" width="13.6640625" style="3" customWidth="1"/>
    <col min="5640" max="5640" width="7" style="3" customWidth="1"/>
    <col min="5641" max="5641" width="13.6640625" style="3" customWidth="1"/>
    <col min="5642" max="5887" width="14.88671875" style="3"/>
    <col min="5888" max="5888" width="23.44140625" style="3" customWidth="1"/>
    <col min="5889" max="5889" width="31.33203125" style="3" customWidth="1"/>
    <col min="5890" max="5890" width="16.44140625" style="3" customWidth="1"/>
    <col min="5891" max="5891" width="7.88671875" style="3" customWidth="1"/>
    <col min="5892" max="5892" width="18.44140625" style="3" customWidth="1"/>
    <col min="5893" max="5894" width="9.6640625" style="3" customWidth="1"/>
    <col min="5895" max="5895" width="13.6640625" style="3" customWidth="1"/>
    <col min="5896" max="5896" width="7" style="3" customWidth="1"/>
    <col min="5897" max="5897" width="13.6640625" style="3" customWidth="1"/>
    <col min="5898" max="6143" width="14.88671875" style="3"/>
    <col min="6144" max="6144" width="23.44140625" style="3" customWidth="1"/>
    <col min="6145" max="6145" width="31.33203125" style="3" customWidth="1"/>
    <col min="6146" max="6146" width="16.44140625" style="3" customWidth="1"/>
    <col min="6147" max="6147" width="7.88671875" style="3" customWidth="1"/>
    <col min="6148" max="6148" width="18.44140625" style="3" customWidth="1"/>
    <col min="6149" max="6150" width="9.6640625" style="3" customWidth="1"/>
    <col min="6151" max="6151" width="13.6640625" style="3" customWidth="1"/>
    <col min="6152" max="6152" width="7" style="3" customWidth="1"/>
    <col min="6153" max="6153" width="13.6640625" style="3" customWidth="1"/>
    <col min="6154" max="6399" width="14.88671875" style="3"/>
    <col min="6400" max="6400" width="23.44140625" style="3" customWidth="1"/>
    <col min="6401" max="6401" width="31.33203125" style="3" customWidth="1"/>
    <col min="6402" max="6402" width="16.44140625" style="3" customWidth="1"/>
    <col min="6403" max="6403" width="7.88671875" style="3" customWidth="1"/>
    <col min="6404" max="6404" width="18.44140625" style="3" customWidth="1"/>
    <col min="6405" max="6406" width="9.6640625" style="3" customWidth="1"/>
    <col min="6407" max="6407" width="13.6640625" style="3" customWidth="1"/>
    <col min="6408" max="6408" width="7" style="3" customWidth="1"/>
    <col min="6409" max="6409" width="13.6640625" style="3" customWidth="1"/>
    <col min="6410" max="6655" width="14.88671875" style="3"/>
    <col min="6656" max="6656" width="23.44140625" style="3" customWidth="1"/>
    <col min="6657" max="6657" width="31.33203125" style="3" customWidth="1"/>
    <col min="6658" max="6658" width="16.44140625" style="3" customWidth="1"/>
    <col min="6659" max="6659" width="7.88671875" style="3" customWidth="1"/>
    <col min="6660" max="6660" width="18.44140625" style="3" customWidth="1"/>
    <col min="6661" max="6662" width="9.6640625" style="3" customWidth="1"/>
    <col min="6663" max="6663" width="13.6640625" style="3" customWidth="1"/>
    <col min="6664" max="6664" width="7" style="3" customWidth="1"/>
    <col min="6665" max="6665" width="13.6640625" style="3" customWidth="1"/>
    <col min="6666" max="6911" width="14.88671875" style="3"/>
    <col min="6912" max="6912" width="23.44140625" style="3" customWidth="1"/>
    <col min="6913" max="6913" width="31.33203125" style="3" customWidth="1"/>
    <col min="6914" max="6914" width="16.44140625" style="3" customWidth="1"/>
    <col min="6915" max="6915" width="7.88671875" style="3" customWidth="1"/>
    <col min="6916" max="6916" width="18.44140625" style="3" customWidth="1"/>
    <col min="6917" max="6918" width="9.6640625" style="3" customWidth="1"/>
    <col min="6919" max="6919" width="13.6640625" style="3" customWidth="1"/>
    <col min="6920" max="6920" width="7" style="3" customWidth="1"/>
    <col min="6921" max="6921" width="13.6640625" style="3" customWidth="1"/>
    <col min="6922" max="7167" width="14.88671875" style="3"/>
    <col min="7168" max="7168" width="23.44140625" style="3" customWidth="1"/>
    <col min="7169" max="7169" width="31.33203125" style="3" customWidth="1"/>
    <col min="7170" max="7170" width="16.44140625" style="3" customWidth="1"/>
    <col min="7171" max="7171" width="7.88671875" style="3" customWidth="1"/>
    <col min="7172" max="7172" width="18.44140625" style="3" customWidth="1"/>
    <col min="7173" max="7174" width="9.6640625" style="3" customWidth="1"/>
    <col min="7175" max="7175" width="13.6640625" style="3" customWidth="1"/>
    <col min="7176" max="7176" width="7" style="3" customWidth="1"/>
    <col min="7177" max="7177" width="13.6640625" style="3" customWidth="1"/>
    <col min="7178" max="7423" width="14.88671875" style="3"/>
    <col min="7424" max="7424" width="23.44140625" style="3" customWidth="1"/>
    <col min="7425" max="7425" width="31.33203125" style="3" customWidth="1"/>
    <col min="7426" max="7426" width="16.44140625" style="3" customWidth="1"/>
    <col min="7427" max="7427" width="7.88671875" style="3" customWidth="1"/>
    <col min="7428" max="7428" width="18.44140625" style="3" customWidth="1"/>
    <col min="7429" max="7430" width="9.6640625" style="3" customWidth="1"/>
    <col min="7431" max="7431" width="13.6640625" style="3" customWidth="1"/>
    <col min="7432" max="7432" width="7" style="3" customWidth="1"/>
    <col min="7433" max="7433" width="13.6640625" style="3" customWidth="1"/>
    <col min="7434" max="7679" width="14.88671875" style="3"/>
    <col min="7680" max="7680" width="23.44140625" style="3" customWidth="1"/>
    <col min="7681" max="7681" width="31.33203125" style="3" customWidth="1"/>
    <col min="7682" max="7682" width="16.44140625" style="3" customWidth="1"/>
    <col min="7683" max="7683" width="7.88671875" style="3" customWidth="1"/>
    <col min="7684" max="7684" width="18.44140625" style="3" customWidth="1"/>
    <col min="7685" max="7686" width="9.6640625" style="3" customWidth="1"/>
    <col min="7687" max="7687" width="13.6640625" style="3" customWidth="1"/>
    <col min="7688" max="7688" width="7" style="3" customWidth="1"/>
    <col min="7689" max="7689" width="13.6640625" style="3" customWidth="1"/>
    <col min="7690" max="7935" width="14.88671875" style="3"/>
    <col min="7936" max="7936" width="23.44140625" style="3" customWidth="1"/>
    <col min="7937" max="7937" width="31.33203125" style="3" customWidth="1"/>
    <col min="7938" max="7938" width="16.44140625" style="3" customWidth="1"/>
    <col min="7939" max="7939" width="7.88671875" style="3" customWidth="1"/>
    <col min="7940" max="7940" width="18.44140625" style="3" customWidth="1"/>
    <col min="7941" max="7942" width="9.6640625" style="3" customWidth="1"/>
    <col min="7943" max="7943" width="13.6640625" style="3" customWidth="1"/>
    <col min="7944" max="7944" width="7" style="3" customWidth="1"/>
    <col min="7945" max="7945" width="13.6640625" style="3" customWidth="1"/>
    <col min="7946" max="8191" width="14.88671875" style="3"/>
    <col min="8192" max="8192" width="23.44140625" style="3" customWidth="1"/>
    <col min="8193" max="8193" width="31.33203125" style="3" customWidth="1"/>
    <col min="8194" max="8194" width="16.44140625" style="3" customWidth="1"/>
    <col min="8195" max="8195" width="7.88671875" style="3" customWidth="1"/>
    <col min="8196" max="8196" width="18.44140625" style="3" customWidth="1"/>
    <col min="8197" max="8198" width="9.6640625" style="3" customWidth="1"/>
    <col min="8199" max="8199" width="13.6640625" style="3" customWidth="1"/>
    <col min="8200" max="8200" width="7" style="3" customWidth="1"/>
    <col min="8201" max="8201" width="13.6640625" style="3" customWidth="1"/>
    <col min="8202" max="8447" width="14.88671875" style="3"/>
    <col min="8448" max="8448" width="23.44140625" style="3" customWidth="1"/>
    <col min="8449" max="8449" width="31.33203125" style="3" customWidth="1"/>
    <col min="8450" max="8450" width="16.44140625" style="3" customWidth="1"/>
    <col min="8451" max="8451" width="7.88671875" style="3" customWidth="1"/>
    <col min="8452" max="8452" width="18.44140625" style="3" customWidth="1"/>
    <col min="8453" max="8454" width="9.6640625" style="3" customWidth="1"/>
    <col min="8455" max="8455" width="13.6640625" style="3" customWidth="1"/>
    <col min="8456" max="8456" width="7" style="3" customWidth="1"/>
    <col min="8457" max="8457" width="13.6640625" style="3" customWidth="1"/>
    <col min="8458" max="8703" width="14.88671875" style="3"/>
    <col min="8704" max="8704" width="23.44140625" style="3" customWidth="1"/>
    <col min="8705" max="8705" width="31.33203125" style="3" customWidth="1"/>
    <col min="8706" max="8706" width="16.44140625" style="3" customWidth="1"/>
    <col min="8707" max="8707" width="7.88671875" style="3" customWidth="1"/>
    <col min="8708" max="8708" width="18.44140625" style="3" customWidth="1"/>
    <col min="8709" max="8710" width="9.6640625" style="3" customWidth="1"/>
    <col min="8711" max="8711" width="13.6640625" style="3" customWidth="1"/>
    <col min="8712" max="8712" width="7" style="3" customWidth="1"/>
    <col min="8713" max="8713" width="13.6640625" style="3" customWidth="1"/>
    <col min="8714" max="8959" width="14.88671875" style="3"/>
    <col min="8960" max="8960" width="23.44140625" style="3" customWidth="1"/>
    <col min="8961" max="8961" width="31.33203125" style="3" customWidth="1"/>
    <col min="8962" max="8962" width="16.44140625" style="3" customWidth="1"/>
    <col min="8963" max="8963" width="7.88671875" style="3" customWidth="1"/>
    <col min="8964" max="8964" width="18.44140625" style="3" customWidth="1"/>
    <col min="8965" max="8966" width="9.6640625" style="3" customWidth="1"/>
    <col min="8967" max="8967" width="13.6640625" style="3" customWidth="1"/>
    <col min="8968" max="8968" width="7" style="3" customWidth="1"/>
    <col min="8969" max="8969" width="13.6640625" style="3" customWidth="1"/>
    <col min="8970" max="9215" width="14.88671875" style="3"/>
    <col min="9216" max="9216" width="23.44140625" style="3" customWidth="1"/>
    <col min="9217" max="9217" width="31.33203125" style="3" customWidth="1"/>
    <col min="9218" max="9218" width="16.44140625" style="3" customWidth="1"/>
    <col min="9219" max="9219" width="7.88671875" style="3" customWidth="1"/>
    <col min="9220" max="9220" width="18.44140625" style="3" customWidth="1"/>
    <col min="9221" max="9222" width="9.6640625" style="3" customWidth="1"/>
    <col min="9223" max="9223" width="13.6640625" style="3" customWidth="1"/>
    <col min="9224" max="9224" width="7" style="3" customWidth="1"/>
    <col min="9225" max="9225" width="13.6640625" style="3" customWidth="1"/>
    <col min="9226" max="9471" width="14.88671875" style="3"/>
    <col min="9472" max="9472" width="23.44140625" style="3" customWidth="1"/>
    <col min="9473" max="9473" width="31.33203125" style="3" customWidth="1"/>
    <col min="9474" max="9474" width="16.44140625" style="3" customWidth="1"/>
    <col min="9475" max="9475" width="7.88671875" style="3" customWidth="1"/>
    <col min="9476" max="9476" width="18.44140625" style="3" customWidth="1"/>
    <col min="9477" max="9478" width="9.6640625" style="3" customWidth="1"/>
    <col min="9479" max="9479" width="13.6640625" style="3" customWidth="1"/>
    <col min="9480" max="9480" width="7" style="3" customWidth="1"/>
    <col min="9481" max="9481" width="13.6640625" style="3" customWidth="1"/>
    <col min="9482" max="9727" width="14.88671875" style="3"/>
    <col min="9728" max="9728" width="23.44140625" style="3" customWidth="1"/>
    <col min="9729" max="9729" width="31.33203125" style="3" customWidth="1"/>
    <col min="9730" max="9730" width="16.44140625" style="3" customWidth="1"/>
    <col min="9731" max="9731" width="7.88671875" style="3" customWidth="1"/>
    <col min="9732" max="9732" width="18.44140625" style="3" customWidth="1"/>
    <col min="9733" max="9734" width="9.6640625" style="3" customWidth="1"/>
    <col min="9735" max="9735" width="13.6640625" style="3" customWidth="1"/>
    <col min="9736" max="9736" width="7" style="3" customWidth="1"/>
    <col min="9737" max="9737" width="13.6640625" style="3" customWidth="1"/>
    <col min="9738" max="9983" width="14.88671875" style="3"/>
    <col min="9984" max="9984" width="23.44140625" style="3" customWidth="1"/>
    <col min="9985" max="9985" width="31.33203125" style="3" customWidth="1"/>
    <col min="9986" max="9986" width="16.44140625" style="3" customWidth="1"/>
    <col min="9987" max="9987" width="7.88671875" style="3" customWidth="1"/>
    <col min="9988" max="9988" width="18.44140625" style="3" customWidth="1"/>
    <col min="9989" max="9990" width="9.6640625" style="3" customWidth="1"/>
    <col min="9991" max="9991" width="13.6640625" style="3" customWidth="1"/>
    <col min="9992" max="9992" width="7" style="3" customWidth="1"/>
    <col min="9993" max="9993" width="13.6640625" style="3" customWidth="1"/>
    <col min="9994" max="10239" width="14.88671875" style="3"/>
    <col min="10240" max="10240" width="23.44140625" style="3" customWidth="1"/>
    <col min="10241" max="10241" width="31.33203125" style="3" customWidth="1"/>
    <col min="10242" max="10242" width="16.44140625" style="3" customWidth="1"/>
    <col min="10243" max="10243" width="7.88671875" style="3" customWidth="1"/>
    <col min="10244" max="10244" width="18.44140625" style="3" customWidth="1"/>
    <col min="10245" max="10246" width="9.6640625" style="3" customWidth="1"/>
    <col min="10247" max="10247" width="13.6640625" style="3" customWidth="1"/>
    <col min="10248" max="10248" width="7" style="3" customWidth="1"/>
    <col min="10249" max="10249" width="13.6640625" style="3" customWidth="1"/>
    <col min="10250" max="10495" width="14.88671875" style="3"/>
    <col min="10496" max="10496" width="23.44140625" style="3" customWidth="1"/>
    <col min="10497" max="10497" width="31.33203125" style="3" customWidth="1"/>
    <col min="10498" max="10498" width="16.44140625" style="3" customWidth="1"/>
    <col min="10499" max="10499" width="7.88671875" style="3" customWidth="1"/>
    <col min="10500" max="10500" width="18.44140625" style="3" customWidth="1"/>
    <col min="10501" max="10502" width="9.6640625" style="3" customWidth="1"/>
    <col min="10503" max="10503" width="13.6640625" style="3" customWidth="1"/>
    <col min="10504" max="10504" width="7" style="3" customWidth="1"/>
    <col min="10505" max="10505" width="13.6640625" style="3" customWidth="1"/>
    <col min="10506" max="10751" width="14.88671875" style="3"/>
    <col min="10752" max="10752" width="23.44140625" style="3" customWidth="1"/>
    <col min="10753" max="10753" width="31.33203125" style="3" customWidth="1"/>
    <col min="10754" max="10754" width="16.44140625" style="3" customWidth="1"/>
    <col min="10755" max="10755" width="7.88671875" style="3" customWidth="1"/>
    <col min="10756" max="10756" width="18.44140625" style="3" customWidth="1"/>
    <col min="10757" max="10758" width="9.6640625" style="3" customWidth="1"/>
    <col min="10759" max="10759" width="13.6640625" style="3" customWidth="1"/>
    <col min="10760" max="10760" width="7" style="3" customWidth="1"/>
    <col min="10761" max="10761" width="13.6640625" style="3" customWidth="1"/>
    <col min="10762" max="11007" width="14.88671875" style="3"/>
    <col min="11008" max="11008" width="23.44140625" style="3" customWidth="1"/>
    <col min="11009" max="11009" width="31.33203125" style="3" customWidth="1"/>
    <col min="11010" max="11010" width="16.44140625" style="3" customWidth="1"/>
    <col min="11011" max="11011" width="7.88671875" style="3" customWidth="1"/>
    <col min="11012" max="11012" width="18.44140625" style="3" customWidth="1"/>
    <col min="11013" max="11014" width="9.6640625" style="3" customWidth="1"/>
    <col min="11015" max="11015" width="13.6640625" style="3" customWidth="1"/>
    <col min="11016" max="11016" width="7" style="3" customWidth="1"/>
    <col min="11017" max="11017" width="13.6640625" style="3" customWidth="1"/>
    <col min="11018" max="11263" width="14.88671875" style="3"/>
    <col min="11264" max="11264" width="23.44140625" style="3" customWidth="1"/>
    <col min="11265" max="11265" width="31.33203125" style="3" customWidth="1"/>
    <col min="11266" max="11266" width="16.44140625" style="3" customWidth="1"/>
    <col min="11267" max="11267" width="7.88671875" style="3" customWidth="1"/>
    <col min="11268" max="11268" width="18.44140625" style="3" customWidth="1"/>
    <col min="11269" max="11270" width="9.6640625" style="3" customWidth="1"/>
    <col min="11271" max="11271" width="13.6640625" style="3" customWidth="1"/>
    <col min="11272" max="11272" width="7" style="3" customWidth="1"/>
    <col min="11273" max="11273" width="13.6640625" style="3" customWidth="1"/>
    <col min="11274" max="11519" width="14.88671875" style="3"/>
    <col min="11520" max="11520" width="23.44140625" style="3" customWidth="1"/>
    <col min="11521" max="11521" width="31.33203125" style="3" customWidth="1"/>
    <col min="11522" max="11522" width="16.44140625" style="3" customWidth="1"/>
    <col min="11523" max="11523" width="7.88671875" style="3" customWidth="1"/>
    <col min="11524" max="11524" width="18.44140625" style="3" customWidth="1"/>
    <col min="11525" max="11526" width="9.6640625" style="3" customWidth="1"/>
    <col min="11527" max="11527" width="13.6640625" style="3" customWidth="1"/>
    <col min="11528" max="11528" width="7" style="3" customWidth="1"/>
    <col min="11529" max="11529" width="13.6640625" style="3" customWidth="1"/>
    <col min="11530" max="11775" width="14.88671875" style="3"/>
    <col min="11776" max="11776" width="23.44140625" style="3" customWidth="1"/>
    <col min="11777" max="11777" width="31.33203125" style="3" customWidth="1"/>
    <col min="11778" max="11778" width="16.44140625" style="3" customWidth="1"/>
    <col min="11779" max="11779" width="7.88671875" style="3" customWidth="1"/>
    <col min="11780" max="11780" width="18.44140625" style="3" customWidth="1"/>
    <col min="11781" max="11782" width="9.6640625" style="3" customWidth="1"/>
    <col min="11783" max="11783" width="13.6640625" style="3" customWidth="1"/>
    <col min="11784" max="11784" width="7" style="3" customWidth="1"/>
    <col min="11785" max="11785" width="13.6640625" style="3" customWidth="1"/>
    <col min="11786" max="12031" width="14.88671875" style="3"/>
    <col min="12032" max="12032" width="23.44140625" style="3" customWidth="1"/>
    <col min="12033" max="12033" width="31.33203125" style="3" customWidth="1"/>
    <col min="12034" max="12034" width="16.44140625" style="3" customWidth="1"/>
    <col min="12035" max="12035" width="7.88671875" style="3" customWidth="1"/>
    <col min="12036" max="12036" width="18.44140625" style="3" customWidth="1"/>
    <col min="12037" max="12038" width="9.6640625" style="3" customWidth="1"/>
    <col min="12039" max="12039" width="13.6640625" style="3" customWidth="1"/>
    <col min="12040" max="12040" width="7" style="3" customWidth="1"/>
    <col min="12041" max="12041" width="13.6640625" style="3" customWidth="1"/>
    <col min="12042" max="12287" width="14.88671875" style="3"/>
    <col min="12288" max="12288" width="23.44140625" style="3" customWidth="1"/>
    <col min="12289" max="12289" width="31.33203125" style="3" customWidth="1"/>
    <col min="12290" max="12290" width="16.44140625" style="3" customWidth="1"/>
    <col min="12291" max="12291" width="7.88671875" style="3" customWidth="1"/>
    <col min="12292" max="12292" width="18.44140625" style="3" customWidth="1"/>
    <col min="12293" max="12294" width="9.6640625" style="3" customWidth="1"/>
    <col min="12295" max="12295" width="13.6640625" style="3" customWidth="1"/>
    <col min="12296" max="12296" width="7" style="3" customWidth="1"/>
    <col min="12297" max="12297" width="13.6640625" style="3" customWidth="1"/>
    <col min="12298" max="12543" width="14.88671875" style="3"/>
    <col min="12544" max="12544" width="23.44140625" style="3" customWidth="1"/>
    <col min="12545" max="12545" width="31.33203125" style="3" customWidth="1"/>
    <col min="12546" max="12546" width="16.44140625" style="3" customWidth="1"/>
    <col min="12547" max="12547" width="7.88671875" style="3" customWidth="1"/>
    <col min="12548" max="12548" width="18.44140625" style="3" customWidth="1"/>
    <col min="12549" max="12550" width="9.6640625" style="3" customWidth="1"/>
    <col min="12551" max="12551" width="13.6640625" style="3" customWidth="1"/>
    <col min="12552" max="12552" width="7" style="3" customWidth="1"/>
    <col min="12553" max="12553" width="13.6640625" style="3" customWidth="1"/>
    <col min="12554" max="12799" width="14.88671875" style="3"/>
    <col min="12800" max="12800" width="23.44140625" style="3" customWidth="1"/>
    <col min="12801" max="12801" width="31.33203125" style="3" customWidth="1"/>
    <col min="12802" max="12802" width="16.44140625" style="3" customWidth="1"/>
    <col min="12803" max="12803" width="7.88671875" style="3" customWidth="1"/>
    <col min="12804" max="12804" width="18.44140625" style="3" customWidth="1"/>
    <col min="12805" max="12806" width="9.6640625" style="3" customWidth="1"/>
    <col min="12807" max="12807" width="13.6640625" style="3" customWidth="1"/>
    <col min="12808" max="12808" width="7" style="3" customWidth="1"/>
    <col min="12809" max="12809" width="13.6640625" style="3" customWidth="1"/>
    <col min="12810" max="13055" width="14.88671875" style="3"/>
    <col min="13056" max="13056" width="23.44140625" style="3" customWidth="1"/>
    <col min="13057" max="13057" width="31.33203125" style="3" customWidth="1"/>
    <col min="13058" max="13058" width="16.44140625" style="3" customWidth="1"/>
    <col min="13059" max="13059" width="7.88671875" style="3" customWidth="1"/>
    <col min="13060" max="13060" width="18.44140625" style="3" customWidth="1"/>
    <col min="13061" max="13062" width="9.6640625" style="3" customWidth="1"/>
    <col min="13063" max="13063" width="13.6640625" style="3" customWidth="1"/>
    <col min="13064" max="13064" width="7" style="3" customWidth="1"/>
    <col min="13065" max="13065" width="13.6640625" style="3" customWidth="1"/>
    <col min="13066" max="13311" width="14.88671875" style="3"/>
    <col min="13312" max="13312" width="23.44140625" style="3" customWidth="1"/>
    <col min="13313" max="13313" width="31.33203125" style="3" customWidth="1"/>
    <col min="13314" max="13314" width="16.44140625" style="3" customWidth="1"/>
    <col min="13315" max="13315" width="7.88671875" style="3" customWidth="1"/>
    <col min="13316" max="13316" width="18.44140625" style="3" customWidth="1"/>
    <col min="13317" max="13318" width="9.6640625" style="3" customWidth="1"/>
    <col min="13319" max="13319" width="13.6640625" style="3" customWidth="1"/>
    <col min="13320" max="13320" width="7" style="3" customWidth="1"/>
    <col min="13321" max="13321" width="13.6640625" style="3" customWidth="1"/>
    <col min="13322" max="13567" width="14.88671875" style="3"/>
    <col min="13568" max="13568" width="23.44140625" style="3" customWidth="1"/>
    <col min="13569" max="13569" width="31.33203125" style="3" customWidth="1"/>
    <col min="13570" max="13570" width="16.44140625" style="3" customWidth="1"/>
    <col min="13571" max="13571" width="7.88671875" style="3" customWidth="1"/>
    <col min="13572" max="13572" width="18.44140625" style="3" customWidth="1"/>
    <col min="13573" max="13574" width="9.6640625" style="3" customWidth="1"/>
    <col min="13575" max="13575" width="13.6640625" style="3" customWidth="1"/>
    <col min="13576" max="13576" width="7" style="3" customWidth="1"/>
    <col min="13577" max="13577" width="13.6640625" style="3" customWidth="1"/>
    <col min="13578" max="13823" width="14.88671875" style="3"/>
    <col min="13824" max="13824" width="23.44140625" style="3" customWidth="1"/>
    <col min="13825" max="13825" width="31.33203125" style="3" customWidth="1"/>
    <col min="13826" max="13826" width="16.44140625" style="3" customWidth="1"/>
    <col min="13827" max="13827" width="7.88671875" style="3" customWidth="1"/>
    <col min="13828" max="13828" width="18.44140625" style="3" customWidth="1"/>
    <col min="13829" max="13830" width="9.6640625" style="3" customWidth="1"/>
    <col min="13831" max="13831" width="13.6640625" style="3" customWidth="1"/>
    <col min="13832" max="13832" width="7" style="3" customWidth="1"/>
    <col min="13833" max="13833" width="13.6640625" style="3" customWidth="1"/>
    <col min="13834" max="14079" width="14.88671875" style="3"/>
    <col min="14080" max="14080" width="23.44140625" style="3" customWidth="1"/>
    <col min="14081" max="14081" width="31.33203125" style="3" customWidth="1"/>
    <col min="14082" max="14082" width="16.44140625" style="3" customWidth="1"/>
    <col min="14083" max="14083" width="7.88671875" style="3" customWidth="1"/>
    <col min="14084" max="14084" width="18.44140625" style="3" customWidth="1"/>
    <col min="14085" max="14086" width="9.6640625" style="3" customWidth="1"/>
    <col min="14087" max="14087" width="13.6640625" style="3" customWidth="1"/>
    <col min="14088" max="14088" width="7" style="3" customWidth="1"/>
    <col min="14089" max="14089" width="13.6640625" style="3" customWidth="1"/>
    <col min="14090" max="14335" width="14.88671875" style="3"/>
    <col min="14336" max="14336" width="23.44140625" style="3" customWidth="1"/>
    <col min="14337" max="14337" width="31.33203125" style="3" customWidth="1"/>
    <col min="14338" max="14338" width="16.44140625" style="3" customWidth="1"/>
    <col min="14339" max="14339" width="7.88671875" style="3" customWidth="1"/>
    <col min="14340" max="14340" width="18.44140625" style="3" customWidth="1"/>
    <col min="14341" max="14342" width="9.6640625" style="3" customWidth="1"/>
    <col min="14343" max="14343" width="13.6640625" style="3" customWidth="1"/>
    <col min="14344" max="14344" width="7" style="3" customWidth="1"/>
    <col min="14345" max="14345" width="13.6640625" style="3" customWidth="1"/>
    <col min="14346" max="14591" width="14.88671875" style="3"/>
    <col min="14592" max="14592" width="23.44140625" style="3" customWidth="1"/>
    <col min="14593" max="14593" width="31.33203125" style="3" customWidth="1"/>
    <col min="14594" max="14594" width="16.44140625" style="3" customWidth="1"/>
    <col min="14595" max="14595" width="7.88671875" style="3" customWidth="1"/>
    <col min="14596" max="14596" width="18.44140625" style="3" customWidth="1"/>
    <col min="14597" max="14598" width="9.6640625" style="3" customWidth="1"/>
    <col min="14599" max="14599" width="13.6640625" style="3" customWidth="1"/>
    <col min="14600" max="14600" width="7" style="3" customWidth="1"/>
    <col min="14601" max="14601" width="13.6640625" style="3" customWidth="1"/>
    <col min="14602" max="14847" width="14.88671875" style="3"/>
    <col min="14848" max="14848" width="23.44140625" style="3" customWidth="1"/>
    <col min="14849" max="14849" width="31.33203125" style="3" customWidth="1"/>
    <col min="14850" max="14850" width="16.44140625" style="3" customWidth="1"/>
    <col min="14851" max="14851" width="7.88671875" style="3" customWidth="1"/>
    <col min="14852" max="14852" width="18.44140625" style="3" customWidth="1"/>
    <col min="14853" max="14854" width="9.6640625" style="3" customWidth="1"/>
    <col min="14855" max="14855" width="13.6640625" style="3" customWidth="1"/>
    <col min="14856" max="14856" width="7" style="3" customWidth="1"/>
    <col min="14857" max="14857" width="13.6640625" style="3" customWidth="1"/>
    <col min="14858" max="15103" width="14.88671875" style="3"/>
    <col min="15104" max="15104" width="23.44140625" style="3" customWidth="1"/>
    <col min="15105" max="15105" width="31.33203125" style="3" customWidth="1"/>
    <col min="15106" max="15106" width="16.44140625" style="3" customWidth="1"/>
    <col min="15107" max="15107" width="7.88671875" style="3" customWidth="1"/>
    <col min="15108" max="15108" width="18.44140625" style="3" customWidth="1"/>
    <col min="15109" max="15110" width="9.6640625" style="3" customWidth="1"/>
    <col min="15111" max="15111" width="13.6640625" style="3" customWidth="1"/>
    <col min="15112" max="15112" width="7" style="3" customWidth="1"/>
    <col min="15113" max="15113" width="13.6640625" style="3" customWidth="1"/>
    <col min="15114" max="15359" width="14.88671875" style="3"/>
    <col min="15360" max="15360" width="23.44140625" style="3" customWidth="1"/>
    <col min="15361" max="15361" width="31.33203125" style="3" customWidth="1"/>
    <col min="15362" max="15362" width="16.44140625" style="3" customWidth="1"/>
    <col min="15363" max="15363" width="7.88671875" style="3" customWidth="1"/>
    <col min="15364" max="15364" width="18.44140625" style="3" customWidth="1"/>
    <col min="15365" max="15366" width="9.6640625" style="3" customWidth="1"/>
    <col min="15367" max="15367" width="13.6640625" style="3" customWidth="1"/>
    <col min="15368" max="15368" width="7" style="3" customWidth="1"/>
    <col min="15369" max="15369" width="13.6640625" style="3" customWidth="1"/>
    <col min="15370" max="15615" width="14.88671875" style="3"/>
    <col min="15616" max="15616" width="23.44140625" style="3" customWidth="1"/>
    <col min="15617" max="15617" width="31.33203125" style="3" customWidth="1"/>
    <col min="15618" max="15618" width="16.44140625" style="3" customWidth="1"/>
    <col min="15619" max="15619" width="7.88671875" style="3" customWidth="1"/>
    <col min="15620" max="15620" width="18.44140625" style="3" customWidth="1"/>
    <col min="15621" max="15622" width="9.6640625" style="3" customWidth="1"/>
    <col min="15623" max="15623" width="13.6640625" style="3" customWidth="1"/>
    <col min="15624" max="15624" width="7" style="3" customWidth="1"/>
    <col min="15625" max="15625" width="13.6640625" style="3" customWidth="1"/>
    <col min="15626" max="15871" width="14.88671875" style="3"/>
    <col min="15872" max="15872" width="23.44140625" style="3" customWidth="1"/>
    <col min="15873" max="15873" width="31.33203125" style="3" customWidth="1"/>
    <col min="15874" max="15874" width="16.44140625" style="3" customWidth="1"/>
    <col min="15875" max="15875" width="7.88671875" style="3" customWidth="1"/>
    <col min="15876" max="15876" width="18.44140625" style="3" customWidth="1"/>
    <col min="15877" max="15878" width="9.6640625" style="3" customWidth="1"/>
    <col min="15879" max="15879" width="13.6640625" style="3" customWidth="1"/>
    <col min="15880" max="15880" width="7" style="3" customWidth="1"/>
    <col min="15881" max="15881" width="13.6640625" style="3" customWidth="1"/>
    <col min="15882" max="16127" width="14.88671875" style="3"/>
    <col min="16128" max="16128" width="23.44140625" style="3" customWidth="1"/>
    <col min="16129" max="16129" width="31.33203125" style="3" customWidth="1"/>
    <col min="16130" max="16130" width="16.44140625" style="3" customWidth="1"/>
    <col min="16131" max="16131" width="7.88671875" style="3" customWidth="1"/>
    <col min="16132" max="16132" width="18.44140625" style="3" customWidth="1"/>
    <col min="16133" max="16134" width="9.6640625" style="3" customWidth="1"/>
    <col min="16135" max="16135" width="13.6640625" style="3" customWidth="1"/>
    <col min="16136" max="16136" width="7" style="3" customWidth="1"/>
    <col min="16137" max="16137" width="13.6640625" style="3" customWidth="1"/>
    <col min="16138" max="16384" width="14.88671875" style="3"/>
  </cols>
  <sheetData>
    <row r="2" spans="1:7" ht="12.75" customHeight="1" x14ac:dyDescent="0.3">
      <c r="A2" s="1"/>
      <c r="B2" s="1"/>
      <c r="C2" s="64" t="s">
        <v>271</v>
      </c>
      <c r="D2" s="64"/>
      <c r="E2" s="65"/>
      <c r="F2" s="65"/>
      <c r="G2" s="69"/>
    </row>
    <row r="3" spans="1:7" ht="12.75" customHeight="1" x14ac:dyDescent="0.3">
      <c r="A3" s="1"/>
      <c r="B3" s="1"/>
      <c r="C3" s="64" t="s">
        <v>279</v>
      </c>
      <c r="D3" s="64"/>
      <c r="E3" s="65"/>
      <c r="F3" s="65"/>
      <c r="G3" s="69"/>
    </row>
    <row r="6" spans="1:7" ht="12.75" customHeight="1" x14ac:dyDescent="0.25">
      <c r="B6" s="16" t="s">
        <v>0</v>
      </c>
      <c r="C6" s="14" t="s">
        <v>1</v>
      </c>
      <c r="D6" s="14" t="s">
        <v>2</v>
      </c>
      <c r="E6" s="14" t="s">
        <v>3</v>
      </c>
      <c r="F6" s="13" t="s">
        <v>254</v>
      </c>
      <c r="G6" s="13" t="s">
        <v>255</v>
      </c>
    </row>
    <row r="7" spans="1:7" ht="12.75" customHeight="1" x14ac:dyDescent="0.25">
      <c r="B7" s="11" t="s">
        <v>181</v>
      </c>
      <c r="C7" s="11" t="s">
        <v>180</v>
      </c>
      <c r="D7" s="10">
        <v>2</v>
      </c>
      <c r="E7" s="10" t="s">
        <v>143</v>
      </c>
      <c r="F7" s="82">
        <v>0</v>
      </c>
      <c r="G7" s="17">
        <f>D7*F7</f>
        <v>0</v>
      </c>
    </row>
    <row r="8" spans="1:7" ht="13.8" x14ac:dyDescent="0.25">
      <c r="B8" s="11" t="s">
        <v>179</v>
      </c>
      <c r="C8" s="11" t="s">
        <v>178</v>
      </c>
      <c r="D8" s="10">
        <v>1</v>
      </c>
      <c r="E8" s="10" t="s">
        <v>143</v>
      </c>
      <c r="F8" s="82">
        <v>0</v>
      </c>
      <c r="G8" s="17">
        <f>D8*F8</f>
        <v>0</v>
      </c>
    </row>
    <row r="9" spans="1:7" ht="13.8" x14ac:dyDescent="0.25">
      <c r="B9" s="11" t="s">
        <v>177</v>
      </c>
      <c r="C9" s="11" t="s">
        <v>176</v>
      </c>
      <c r="D9" s="10">
        <v>4350</v>
      </c>
      <c r="E9" s="10" t="s">
        <v>143</v>
      </c>
      <c r="F9" s="82">
        <v>0</v>
      </c>
      <c r="G9" s="17">
        <f>D9*F9</f>
        <v>0</v>
      </c>
    </row>
    <row r="10" spans="1:7" ht="13.8" x14ac:dyDescent="0.25">
      <c r="B10" s="11" t="s">
        <v>175</v>
      </c>
      <c r="C10" s="11" t="s">
        <v>174</v>
      </c>
      <c r="D10" s="10">
        <v>2</v>
      </c>
      <c r="E10" s="10" t="s">
        <v>143</v>
      </c>
      <c r="F10" s="82">
        <v>0</v>
      </c>
      <c r="G10" s="17">
        <f>D10*F10</f>
        <v>0</v>
      </c>
    </row>
    <row r="11" spans="1:7" ht="13.8" x14ac:dyDescent="0.25">
      <c r="B11" s="11" t="s">
        <v>173</v>
      </c>
      <c r="C11" s="11" t="s">
        <v>172</v>
      </c>
      <c r="D11" s="10">
        <v>2</v>
      </c>
      <c r="E11" s="10">
        <v>36</v>
      </c>
      <c r="F11" s="82">
        <v>0</v>
      </c>
      <c r="G11" s="17">
        <f>D11*F11</f>
        <v>0</v>
      </c>
    </row>
    <row r="12" spans="1:7" ht="12.75" customHeight="1" x14ac:dyDescent="0.25">
      <c r="B12" s="73" t="s">
        <v>41</v>
      </c>
      <c r="C12" s="73"/>
      <c r="D12" s="73"/>
      <c r="E12" s="73"/>
      <c r="F12" s="73"/>
      <c r="G12" s="15">
        <f>SUM(G7:G11)</f>
        <v>0</v>
      </c>
    </row>
    <row r="14" spans="1:7" ht="12.75" customHeight="1" x14ac:dyDescent="0.3">
      <c r="B14" t="s">
        <v>280</v>
      </c>
      <c r="C14"/>
    </row>
    <row r="15" spans="1:7" ht="12.75" customHeight="1" x14ac:dyDescent="0.25">
      <c r="B15"/>
      <c r="C15"/>
    </row>
    <row r="16" spans="1:7" ht="12.75" customHeight="1" x14ac:dyDescent="0.25">
      <c r="B16"/>
      <c r="C16"/>
    </row>
    <row r="17" spans="2:3" ht="12.75" customHeight="1" x14ac:dyDescent="0.25">
      <c r="B17"/>
      <c r="C17"/>
    </row>
    <row r="18" spans="2:3" ht="12.75" customHeight="1" x14ac:dyDescent="0.3">
      <c r="B18" s="66" t="s">
        <v>263</v>
      </c>
      <c r="C18" s="66"/>
    </row>
    <row r="19" spans="2:3" ht="12.75" customHeight="1" x14ac:dyDescent="0.3">
      <c r="B19" s="54" t="s">
        <v>264</v>
      </c>
      <c r="C19" s="55"/>
    </row>
    <row r="20" spans="2:3" ht="12.75" customHeight="1" x14ac:dyDescent="0.25">
      <c r="B20"/>
      <c r="C20"/>
    </row>
    <row r="21" spans="2:3" ht="12.75" customHeight="1" x14ac:dyDescent="0.25">
      <c r="B21"/>
      <c r="C21"/>
    </row>
    <row r="22" spans="2:3" ht="12.75" customHeight="1" x14ac:dyDescent="0.3">
      <c r="B22" s="54" t="s">
        <v>265</v>
      </c>
      <c r="C22"/>
    </row>
    <row r="23" spans="2:3" ht="12.75" customHeight="1" x14ac:dyDescent="0.3">
      <c r="B23" s="56" t="s">
        <v>266</v>
      </c>
      <c r="C23" s="55"/>
    </row>
    <row r="24" spans="2:3" ht="12.75" customHeight="1" x14ac:dyDescent="0.25">
      <c r="B24" s="54"/>
      <c r="C24" s="57"/>
    </row>
    <row r="25" spans="2:3" ht="12.75" customHeight="1" x14ac:dyDescent="0.25">
      <c r="B25" s="67" t="s">
        <v>267</v>
      </c>
      <c r="C25" s="67"/>
    </row>
    <row r="26" spans="2:3" ht="12.75" customHeight="1" x14ac:dyDescent="0.25">
      <c r="B26" s="67"/>
      <c r="C26" s="67"/>
    </row>
  </sheetData>
  <mergeCells count="5">
    <mergeCell ref="B12:F12"/>
    <mergeCell ref="B18:C18"/>
    <mergeCell ref="B25:C26"/>
    <mergeCell ref="C2:G2"/>
    <mergeCell ref="C3:G3"/>
  </mergeCells>
  <printOptions horizontalCentered="1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G35"/>
  <sheetViews>
    <sheetView showGridLines="0" zoomScale="80" zoomScaleNormal="80" workbookViewId="0">
      <selection activeCell="B24" sqref="B24"/>
    </sheetView>
  </sheetViews>
  <sheetFormatPr defaultColWidth="14.88671875" defaultRowHeight="13.2" x14ac:dyDescent="0.25"/>
  <cols>
    <col min="1" max="1" width="14.88671875" style="3"/>
    <col min="2" max="2" width="24" style="3" bestFit="1" customWidth="1"/>
    <col min="3" max="3" width="69.5546875" style="3" bestFit="1" customWidth="1"/>
    <col min="4" max="4" width="13.5546875" style="3" bestFit="1" customWidth="1"/>
    <col min="5" max="5" width="23.88671875" style="3" bestFit="1" customWidth="1"/>
    <col min="6" max="6" width="33.6640625" style="3" customWidth="1"/>
    <col min="7" max="7" width="26.109375" style="3" customWidth="1"/>
    <col min="8" max="8" width="7" style="3" customWidth="1"/>
    <col min="9" max="9" width="13.6640625" style="3" customWidth="1"/>
    <col min="10" max="16384" width="14.88671875" style="3"/>
  </cols>
  <sheetData>
    <row r="2" spans="1:7" ht="15.6" x14ac:dyDescent="0.3">
      <c r="A2" s="1"/>
      <c r="B2" s="1"/>
      <c r="C2" s="64" t="s">
        <v>272</v>
      </c>
      <c r="D2" s="64"/>
      <c r="E2" s="65"/>
      <c r="F2" s="65"/>
      <c r="G2" s="69"/>
    </row>
    <row r="3" spans="1:7" ht="15.6" x14ac:dyDescent="0.3">
      <c r="A3" s="1"/>
      <c r="B3" s="1"/>
      <c r="C3" s="64" t="s">
        <v>279</v>
      </c>
      <c r="D3" s="64"/>
      <c r="E3" s="65"/>
      <c r="F3" s="65"/>
      <c r="G3" s="69"/>
    </row>
    <row r="5" spans="1:7" ht="13.8" x14ac:dyDescent="0.25">
      <c r="B5" s="16" t="s">
        <v>0</v>
      </c>
      <c r="C5" s="14" t="s">
        <v>1</v>
      </c>
      <c r="D5" s="14" t="s">
        <v>2</v>
      </c>
      <c r="E5" s="14" t="s">
        <v>3</v>
      </c>
      <c r="F5" s="13" t="s">
        <v>254</v>
      </c>
      <c r="G5" s="13" t="s">
        <v>255</v>
      </c>
    </row>
    <row r="6" spans="1:7" ht="13.8" x14ac:dyDescent="0.25">
      <c r="B6" s="21" t="s">
        <v>171</v>
      </c>
      <c r="C6" s="22" t="s">
        <v>170</v>
      </c>
      <c r="D6" s="23">
        <v>2</v>
      </c>
      <c r="E6" s="24" t="s">
        <v>143</v>
      </c>
      <c r="F6" s="82">
        <v>0</v>
      </c>
      <c r="G6" s="17">
        <f t="shared" ref="G6:G20" si="0">D6*F6</f>
        <v>0</v>
      </c>
    </row>
    <row r="7" spans="1:7" ht="13.8" x14ac:dyDescent="0.25">
      <c r="B7" s="21" t="s">
        <v>169</v>
      </c>
      <c r="C7" s="22" t="s">
        <v>168</v>
      </c>
      <c r="D7" s="23">
        <v>2</v>
      </c>
      <c r="E7" s="25">
        <v>36</v>
      </c>
      <c r="F7" s="82">
        <v>0</v>
      </c>
      <c r="G7" s="17">
        <f t="shared" si="0"/>
        <v>0</v>
      </c>
    </row>
    <row r="8" spans="1:7" ht="13.8" x14ac:dyDescent="0.25">
      <c r="B8" s="21" t="s">
        <v>167</v>
      </c>
      <c r="C8" s="22" t="s">
        <v>166</v>
      </c>
      <c r="D8" s="23">
        <v>4</v>
      </c>
      <c r="E8" s="25" t="s">
        <v>143</v>
      </c>
      <c r="F8" s="82">
        <v>0</v>
      </c>
      <c r="G8" s="17">
        <f t="shared" si="0"/>
        <v>0</v>
      </c>
    </row>
    <row r="9" spans="1:7" ht="13.8" x14ac:dyDescent="0.25">
      <c r="B9" s="21" t="s">
        <v>165</v>
      </c>
      <c r="C9" s="22" t="s">
        <v>164</v>
      </c>
      <c r="D9" s="23">
        <v>2</v>
      </c>
      <c r="E9" s="25" t="s">
        <v>143</v>
      </c>
      <c r="F9" s="82">
        <v>0</v>
      </c>
      <c r="G9" s="17">
        <f t="shared" si="0"/>
        <v>0</v>
      </c>
    </row>
    <row r="10" spans="1:7" ht="13.8" x14ac:dyDescent="0.25">
      <c r="B10" s="21" t="s">
        <v>163</v>
      </c>
      <c r="C10" s="22" t="s">
        <v>162</v>
      </c>
      <c r="D10" s="23">
        <v>4</v>
      </c>
      <c r="E10" s="25" t="s">
        <v>143</v>
      </c>
      <c r="F10" s="82">
        <v>0</v>
      </c>
      <c r="G10" s="17">
        <f t="shared" si="0"/>
        <v>0</v>
      </c>
    </row>
    <row r="11" spans="1:7" ht="13.8" x14ac:dyDescent="0.25">
      <c r="B11" s="21" t="s">
        <v>161</v>
      </c>
      <c r="C11" s="22" t="s">
        <v>160</v>
      </c>
      <c r="D11" s="23">
        <v>4</v>
      </c>
      <c r="E11" s="25" t="s">
        <v>143</v>
      </c>
      <c r="F11" s="82">
        <v>0</v>
      </c>
      <c r="G11" s="17">
        <f t="shared" si="0"/>
        <v>0</v>
      </c>
    </row>
    <row r="12" spans="1:7" ht="13.8" x14ac:dyDescent="0.25">
      <c r="B12" s="21" t="s">
        <v>159</v>
      </c>
      <c r="C12" s="22" t="s">
        <v>158</v>
      </c>
      <c r="D12" s="23">
        <v>2</v>
      </c>
      <c r="E12" s="25" t="s">
        <v>143</v>
      </c>
      <c r="F12" s="82">
        <v>0</v>
      </c>
      <c r="G12" s="17">
        <f t="shared" si="0"/>
        <v>0</v>
      </c>
    </row>
    <row r="13" spans="1:7" ht="13.8" x14ac:dyDescent="0.25">
      <c r="B13" s="21" t="s">
        <v>157</v>
      </c>
      <c r="C13" s="22" t="s">
        <v>156</v>
      </c>
      <c r="D13" s="23">
        <v>2</v>
      </c>
      <c r="E13" s="25" t="s">
        <v>143</v>
      </c>
      <c r="F13" s="82">
        <v>0</v>
      </c>
      <c r="G13" s="17">
        <f t="shared" si="0"/>
        <v>0</v>
      </c>
    </row>
    <row r="14" spans="1:7" ht="13.8" x14ac:dyDescent="0.25">
      <c r="B14" s="21" t="s">
        <v>155</v>
      </c>
      <c r="C14" s="22" t="s">
        <v>154</v>
      </c>
      <c r="D14" s="23">
        <v>2</v>
      </c>
      <c r="E14" s="25" t="s">
        <v>143</v>
      </c>
      <c r="F14" s="82">
        <v>0</v>
      </c>
      <c r="G14" s="17">
        <f t="shared" si="0"/>
        <v>0</v>
      </c>
    </row>
    <row r="15" spans="1:7" ht="13.8" x14ac:dyDescent="0.25">
      <c r="B15" s="21" t="s">
        <v>153</v>
      </c>
      <c r="C15" s="22" t="s">
        <v>152</v>
      </c>
      <c r="D15" s="23">
        <v>2</v>
      </c>
      <c r="E15" s="25" t="s">
        <v>143</v>
      </c>
      <c r="F15" s="82">
        <v>0</v>
      </c>
      <c r="G15" s="17">
        <f t="shared" si="0"/>
        <v>0</v>
      </c>
    </row>
    <row r="16" spans="1:7" ht="13.8" x14ac:dyDescent="0.25">
      <c r="B16" s="21" t="s">
        <v>151</v>
      </c>
      <c r="C16" s="22" t="s">
        <v>150</v>
      </c>
      <c r="D16" s="23">
        <v>2</v>
      </c>
      <c r="E16" s="25" t="s">
        <v>143</v>
      </c>
      <c r="F16" s="82">
        <v>0</v>
      </c>
      <c r="G16" s="17">
        <f t="shared" si="0"/>
        <v>0</v>
      </c>
    </row>
    <row r="17" spans="2:7" ht="13.8" x14ac:dyDescent="0.25">
      <c r="B17" s="21" t="s">
        <v>149</v>
      </c>
      <c r="C17" s="22" t="s">
        <v>148</v>
      </c>
      <c r="D17" s="23">
        <v>2</v>
      </c>
      <c r="E17" s="25" t="s">
        <v>143</v>
      </c>
      <c r="F17" s="82">
        <v>0</v>
      </c>
      <c r="G17" s="17">
        <f t="shared" si="0"/>
        <v>0</v>
      </c>
    </row>
    <row r="18" spans="2:7" ht="13.8" x14ac:dyDescent="0.25">
      <c r="B18" s="21" t="s">
        <v>147</v>
      </c>
      <c r="C18" s="22" t="s">
        <v>146</v>
      </c>
      <c r="D18" s="23">
        <v>2</v>
      </c>
      <c r="E18" s="25" t="s">
        <v>143</v>
      </c>
      <c r="F18" s="82">
        <v>0</v>
      </c>
      <c r="G18" s="17">
        <f t="shared" si="0"/>
        <v>0</v>
      </c>
    </row>
    <row r="19" spans="2:7" ht="13.8" x14ac:dyDescent="0.25">
      <c r="B19" s="21" t="s">
        <v>145</v>
      </c>
      <c r="C19" s="22" t="s">
        <v>144</v>
      </c>
      <c r="D19" s="23">
        <v>1500</v>
      </c>
      <c r="E19" s="25" t="s">
        <v>143</v>
      </c>
      <c r="F19" s="82">
        <v>0</v>
      </c>
      <c r="G19" s="17">
        <f t="shared" si="0"/>
        <v>0</v>
      </c>
    </row>
    <row r="20" spans="2:7" ht="13.8" x14ac:dyDescent="0.25">
      <c r="B20" s="21" t="s">
        <v>142</v>
      </c>
      <c r="C20" s="22" t="s">
        <v>141</v>
      </c>
      <c r="D20" s="23">
        <v>1500</v>
      </c>
      <c r="E20" s="25">
        <v>36</v>
      </c>
      <c r="F20" s="82">
        <v>0</v>
      </c>
      <c r="G20" s="17">
        <f t="shared" si="0"/>
        <v>0</v>
      </c>
    </row>
    <row r="21" spans="2:7" ht="13.8" x14ac:dyDescent="0.25">
      <c r="B21" s="73" t="s">
        <v>41</v>
      </c>
      <c r="C21" s="73"/>
      <c r="D21" s="73"/>
      <c r="E21" s="73"/>
      <c r="F21" s="73"/>
      <c r="G21" s="15">
        <f>SUM(G6:G20)</f>
        <v>0</v>
      </c>
    </row>
    <row r="22" spans="2:7" ht="15" x14ac:dyDescent="0.25">
      <c r="B22" s="26"/>
      <c r="C22" s="26"/>
      <c r="D22" s="26"/>
      <c r="E22" s="26"/>
      <c r="F22" s="26"/>
      <c r="G22" s="26"/>
    </row>
    <row r="23" spans="2:7" ht="14.4" x14ac:dyDescent="0.3">
      <c r="B23" t="s">
        <v>280</v>
      </c>
      <c r="C23"/>
    </row>
    <row r="24" spans="2:7" ht="15" x14ac:dyDescent="0.25">
      <c r="B24"/>
      <c r="C24"/>
    </row>
    <row r="25" spans="2:7" ht="15" x14ac:dyDescent="0.25">
      <c r="B25"/>
      <c r="C25"/>
    </row>
    <row r="26" spans="2:7" ht="15" x14ac:dyDescent="0.25">
      <c r="B26"/>
      <c r="C26"/>
    </row>
    <row r="27" spans="2:7" ht="15.6" x14ac:dyDescent="0.3">
      <c r="B27" s="66" t="s">
        <v>263</v>
      </c>
      <c r="C27" s="66"/>
    </row>
    <row r="28" spans="2:7" ht="15.6" x14ac:dyDescent="0.3">
      <c r="B28" s="54" t="s">
        <v>264</v>
      </c>
      <c r="C28" s="55"/>
    </row>
    <row r="29" spans="2:7" ht="15" x14ac:dyDescent="0.25">
      <c r="B29"/>
      <c r="C29"/>
    </row>
    <row r="30" spans="2:7" ht="15" x14ac:dyDescent="0.25">
      <c r="B30"/>
      <c r="C30"/>
    </row>
    <row r="31" spans="2:7" ht="15.6" x14ac:dyDescent="0.3">
      <c r="B31" s="54" t="s">
        <v>265</v>
      </c>
      <c r="C31"/>
    </row>
    <row r="32" spans="2:7" ht="15.6" x14ac:dyDescent="0.3">
      <c r="B32" s="56" t="s">
        <v>266</v>
      </c>
      <c r="C32" s="55"/>
    </row>
    <row r="33" spans="2:3" ht="15.75" x14ac:dyDescent="0.25">
      <c r="B33" s="54"/>
      <c r="C33" s="57"/>
    </row>
    <row r="34" spans="2:3" x14ac:dyDescent="0.25">
      <c r="B34" s="67" t="s">
        <v>267</v>
      </c>
      <c r="C34" s="67"/>
    </row>
    <row r="35" spans="2:3" x14ac:dyDescent="0.25">
      <c r="B35" s="67"/>
      <c r="C35" s="67"/>
    </row>
  </sheetData>
  <mergeCells count="5">
    <mergeCell ref="B21:F21"/>
    <mergeCell ref="B27:C27"/>
    <mergeCell ref="B34:C35"/>
    <mergeCell ref="C2:G2"/>
    <mergeCell ref="C3:G3"/>
  </mergeCells>
  <printOptions horizontalCentered="1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2:G21"/>
  <sheetViews>
    <sheetView zoomScale="80" zoomScaleNormal="80" workbookViewId="0">
      <selection activeCell="B10" sqref="B10"/>
    </sheetView>
  </sheetViews>
  <sheetFormatPr defaultRowHeight="14.4" x14ac:dyDescent="0.3"/>
  <cols>
    <col min="2" max="2" width="21.88671875" bestFit="1" customWidth="1"/>
    <col min="3" max="3" width="44" bestFit="1" customWidth="1"/>
    <col min="4" max="4" width="13.5546875" bestFit="1" customWidth="1"/>
    <col min="5" max="5" width="23.88671875" bestFit="1" customWidth="1"/>
    <col min="6" max="6" width="32.109375" customWidth="1"/>
    <col min="7" max="7" width="32.6640625" customWidth="1"/>
  </cols>
  <sheetData>
    <row r="2" spans="1:7" ht="15.6" x14ac:dyDescent="0.3">
      <c r="A2" s="1"/>
      <c r="B2" s="1"/>
      <c r="C2" s="64" t="s">
        <v>273</v>
      </c>
      <c r="D2" s="64"/>
      <c r="E2" s="65"/>
      <c r="F2" s="65"/>
      <c r="G2" s="69"/>
    </row>
    <row r="3" spans="1:7" ht="15.6" x14ac:dyDescent="0.3">
      <c r="A3" s="1"/>
      <c r="B3" s="1"/>
      <c r="C3" s="64" t="s">
        <v>279</v>
      </c>
      <c r="D3" s="64"/>
      <c r="E3" s="65"/>
      <c r="F3" s="65"/>
      <c r="G3" s="69"/>
    </row>
    <row r="5" spans="1:7" x14ac:dyDescent="0.3">
      <c r="B5" s="16" t="s">
        <v>0</v>
      </c>
      <c r="C5" s="14" t="s">
        <v>1</v>
      </c>
      <c r="D5" s="14" t="s">
        <v>2</v>
      </c>
      <c r="E5" s="14" t="s">
        <v>3</v>
      </c>
      <c r="F5" s="13" t="s">
        <v>254</v>
      </c>
      <c r="G5" s="13" t="s">
        <v>255</v>
      </c>
    </row>
    <row r="6" spans="1:7" ht="15" x14ac:dyDescent="0.25">
      <c r="B6" s="30" t="s">
        <v>103</v>
      </c>
      <c r="C6" s="30" t="s">
        <v>102</v>
      </c>
      <c r="D6" s="29">
        <v>20</v>
      </c>
      <c r="E6" s="28" t="s">
        <v>4</v>
      </c>
      <c r="F6" s="83">
        <v>0</v>
      </c>
      <c r="G6" s="12">
        <f>D6*F6</f>
        <v>0</v>
      </c>
    </row>
    <row r="7" spans="1:7" x14ac:dyDescent="0.3">
      <c r="B7" s="73" t="s">
        <v>41</v>
      </c>
      <c r="C7" s="73"/>
      <c r="D7" s="73"/>
      <c r="E7" s="73"/>
      <c r="F7" s="73"/>
      <c r="G7" s="15">
        <f>G6</f>
        <v>0</v>
      </c>
    </row>
    <row r="9" spans="1:7" x14ac:dyDescent="0.3">
      <c r="B9" t="s">
        <v>280</v>
      </c>
    </row>
    <row r="13" spans="1:7" ht="15.6" x14ac:dyDescent="0.3">
      <c r="B13" s="66" t="s">
        <v>263</v>
      </c>
      <c r="C13" s="66"/>
    </row>
    <row r="14" spans="1:7" ht="15.6" x14ac:dyDescent="0.3">
      <c r="B14" s="54" t="s">
        <v>264</v>
      </c>
      <c r="C14" s="55"/>
    </row>
    <row r="17" spans="2:3" ht="15.6" x14ac:dyDescent="0.3">
      <c r="B17" s="54" t="s">
        <v>265</v>
      </c>
    </row>
    <row r="18" spans="2:3" ht="15.6" x14ac:dyDescent="0.3">
      <c r="B18" s="56" t="s">
        <v>266</v>
      </c>
      <c r="C18" s="55"/>
    </row>
    <row r="19" spans="2:3" ht="15.75" x14ac:dyDescent="0.25">
      <c r="B19" s="54"/>
      <c r="C19" s="57"/>
    </row>
    <row r="20" spans="2:3" x14ac:dyDescent="0.3">
      <c r="B20" s="67" t="s">
        <v>267</v>
      </c>
      <c r="C20" s="67"/>
    </row>
    <row r="21" spans="2:3" x14ac:dyDescent="0.3">
      <c r="B21" s="67"/>
      <c r="C21" s="67"/>
    </row>
  </sheetData>
  <mergeCells count="5">
    <mergeCell ref="B7:F7"/>
    <mergeCell ref="B13:C13"/>
    <mergeCell ref="B20:C21"/>
    <mergeCell ref="C2:G2"/>
    <mergeCell ref="C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outlinePr summaryBelow="0" summaryRight="0"/>
    <pageSetUpPr fitToPage="1"/>
  </sheetPr>
  <dimension ref="B2:G106"/>
  <sheetViews>
    <sheetView showGridLines="0" zoomScale="70" zoomScaleNormal="70" workbookViewId="0">
      <pane ySplit="5" topLeftCell="A66" activePane="bottomLeft" state="frozen"/>
      <selection pane="bottomLeft" activeCell="B95" sqref="B95"/>
    </sheetView>
  </sheetViews>
  <sheetFormatPr defaultColWidth="8.88671875" defaultRowHeight="10.199999999999999" x14ac:dyDescent="0.2"/>
  <cols>
    <col min="1" max="1" width="8.88671875" style="1"/>
    <col min="2" max="2" width="24.88671875" style="1" bestFit="1" customWidth="1"/>
    <col min="3" max="3" width="71.6640625" style="1" bestFit="1" customWidth="1"/>
    <col min="4" max="4" width="13.5546875" style="1" bestFit="1" customWidth="1"/>
    <col min="5" max="5" width="23.88671875" style="1" bestFit="1" customWidth="1"/>
    <col min="6" max="6" width="30.109375" style="2" customWidth="1"/>
    <col min="7" max="7" width="27.88671875" style="2" customWidth="1"/>
    <col min="8" max="16384" width="8.88671875" style="1"/>
  </cols>
  <sheetData>
    <row r="2" spans="2:7" ht="15.6" x14ac:dyDescent="0.3">
      <c r="C2" s="64" t="s">
        <v>274</v>
      </c>
      <c r="D2" s="64"/>
      <c r="E2" s="65"/>
      <c r="F2" s="65"/>
      <c r="G2" s="69"/>
    </row>
    <row r="3" spans="2:7" ht="15.6" x14ac:dyDescent="0.3">
      <c r="C3" s="64" t="s">
        <v>279</v>
      </c>
      <c r="D3" s="64"/>
      <c r="E3" s="65"/>
      <c r="F3" s="65"/>
      <c r="G3" s="69"/>
    </row>
    <row r="5" spans="2:7" ht="13.8" x14ac:dyDescent="0.25">
      <c r="B5" s="32" t="s">
        <v>0</v>
      </c>
      <c r="C5" s="32" t="s">
        <v>1</v>
      </c>
      <c r="D5" s="32" t="s">
        <v>2</v>
      </c>
      <c r="E5" s="32" t="s">
        <v>3</v>
      </c>
      <c r="F5" s="33" t="s">
        <v>254</v>
      </c>
      <c r="G5" s="33" t="s">
        <v>255</v>
      </c>
    </row>
    <row r="6" spans="2:7" ht="15" customHeight="1" x14ac:dyDescent="0.25">
      <c r="B6" s="34" t="s">
        <v>123</v>
      </c>
      <c r="C6" s="35" t="s">
        <v>122</v>
      </c>
      <c r="D6" s="36">
        <v>2</v>
      </c>
      <c r="E6" s="37" t="s">
        <v>4</v>
      </c>
      <c r="F6" s="84">
        <v>0</v>
      </c>
      <c r="G6" s="38">
        <f>D6*F6</f>
        <v>0</v>
      </c>
    </row>
    <row r="7" spans="2:7" ht="13.8" x14ac:dyDescent="0.25">
      <c r="B7" s="39" t="s">
        <v>121</v>
      </c>
      <c r="C7" s="35" t="s">
        <v>120</v>
      </c>
      <c r="D7" s="36">
        <v>2</v>
      </c>
      <c r="E7" s="37">
        <v>60</v>
      </c>
      <c r="F7" s="84">
        <v>0</v>
      </c>
      <c r="G7" s="38">
        <f t="shared" ref="G7:G70" si="0">D7*F7</f>
        <v>0</v>
      </c>
    </row>
    <row r="8" spans="2:7" ht="13.8" x14ac:dyDescent="0.25">
      <c r="B8" s="39" t="s">
        <v>119</v>
      </c>
      <c r="C8" s="35" t="s">
        <v>118</v>
      </c>
      <c r="D8" s="36">
        <v>2</v>
      </c>
      <c r="E8" s="37" t="s">
        <v>4</v>
      </c>
      <c r="F8" s="84">
        <v>0</v>
      </c>
      <c r="G8" s="38">
        <f t="shared" si="0"/>
        <v>0</v>
      </c>
    </row>
    <row r="9" spans="2:7" ht="13.8" x14ac:dyDescent="0.25">
      <c r="B9" s="39" t="s">
        <v>117</v>
      </c>
      <c r="C9" s="35" t="s">
        <v>116</v>
      </c>
      <c r="D9" s="36">
        <v>2</v>
      </c>
      <c r="E9" s="37" t="s">
        <v>4</v>
      </c>
      <c r="F9" s="84">
        <v>0</v>
      </c>
      <c r="G9" s="38">
        <f t="shared" si="0"/>
        <v>0</v>
      </c>
    </row>
    <row r="10" spans="2:7" ht="13.8" x14ac:dyDescent="0.25">
      <c r="B10" s="39" t="s">
        <v>115</v>
      </c>
      <c r="C10" s="35" t="s">
        <v>114</v>
      </c>
      <c r="D10" s="36">
        <v>2</v>
      </c>
      <c r="E10" s="37" t="s">
        <v>4</v>
      </c>
      <c r="F10" s="84">
        <v>0</v>
      </c>
      <c r="G10" s="38">
        <f t="shared" si="0"/>
        <v>0</v>
      </c>
    </row>
    <row r="11" spans="2:7" ht="13.8" x14ac:dyDescent="0.25">
      <c r="B11" s="39" t="s">
        <v>113</v>
      </c>
      <c r="C11" s="35" t="s">
        <v>112</v>
      </c>
      <c r="D11" s="36">
        <v>16</v>
      </c>
      <c r="E11" s="37" t="s">
        <v>4</v>
      </c>
      <c r="F11" s="84">
        <v>0</v>
      </c>
      <c r="G11" s="38">
        <f t="shared" si="0"/>
        <v>0</v>
      </c>
    </row>
    <row r="12" spans="2:7" ht="13.8" x14ac:dyDescent="0.25">
      <c r="B12" s="39" t="s">
        <v>111</v>
      </c>
      <c r="C12" s="35" t="s">
        <v>110</v>
      </c>
      <c r="D12" s="36">
        <v>16</v>
      </c>
      <c r="E12" s="37" t="s">
        <v>4</v>
      </c>
      <c r="F12" s="84">
        <v>0</v>
      </c>
      <c r="G12" s="38">
        <f t="shared" si="0"/>
        <v>0</v>
      </c>
    </row>
    <row r="13" spans="2:7" ht="13.8" x14ac:dyDescent="0.25">
      <c r="B13" s="39" t="s">
        <v>109</v>
      </c>
      <c r="C13" s="35" t="s">
        <v>108</v>
      </c>
      <c r="D13" s="36">
        <v>8</v>
      </c>
      <c r="E13" s="37" t="s">
        <v>4</v>
      </c>
      <c r="F13" s="84">
        <v>0</v>
      </c>
      <c r="G13" s="38">
        <f t="shared" si="0"/>
        <v>0</v>
      </c>
    </row>
    <row r="14" spans="2:7" ht="13.8" x14ac:dyDescent="0.25">
      <c r="B14" s="39" t="s">
        <v>107</v>
      </c>
      <c r="C14" s="35" t="s">
        <v>106</v>
      </c>
      <c r="D14" s="36">
        <v>8</v>
      </c>
      <c r="E14" s="37" t="s">
        <v>4</v>
      </c>
      <c r="F14" s="84">
        <v>0</v>
      </c>
      <c r="G14" s="38">
        <f t="shared" si="0"/>
        <v>0</v>
      </c>
    </row>
    <row r="15" spans="2:7" ht="13.8" x14ac:dyDescent="0.25">
      <c r="B15" s="39" t="s">
        <v>93</v>
      </c>
      <c r="C15" s="35" t="s">
        <v>92</v>
      </c>
      <c r="D15" s="36">
        <v>2</v>
      </c>
      <c r="E15" s="37" t="s">
        <v>4</v>
      </c>
      <c r="F15" s="84">
        <v>0</v>
      </c>
      <c r="G15" s="38">
        <f t="shared" si="0"/>
        <v>0</v>
      </c>
    </row>
    <row r="16" spans="2:7" ht="13.8" x14ac:dyDescent="0.25">
      <c r="B16" s="39" t="s">
        <v>105</v>
      </c>
      <c r="C16" s="35" t="s">
        <v>104</v>
      </c>
      <c r="D16" s="36">
        <v>4</v>
      </c>
      <c r="E16" s="37" t="s">
        <v>4</v>
      </c>
      <c r="F16" s="84">
        <v>0</v>
      </c>
      <c r="G16" s="38">
        <f t="shared" si="0"/>
        <v>0</v>
      </c>
    </row>
    <row r="17" spans="2:7" ht="13.8" x14ac:dyDescent="0.25">
      <c r="B17" s="34" t="s">
        <v>103</v>
      </c>
      <c r="C17" s="35" t="s">
        <v>102</v>
      </c>
      <c r="D17" s="36">
        <v>32</v>
      </c>
      <c r="E17" s="37" t="s">
        <v>4</v>
      </c>
      <c r="F17" s="84">
        <v>0</v>
      </c>
      <c r="G17" s="38">
        <f t="shared" si="0"/>
        <v>0</v>
      </c>
    </row>
    <row r="18" spans="2:7" ht="13.8" x14ac:dyDescent="0.25">
      <c r="B18" s="34" t="s">
        <v>101</v>
      </c>
      <c r="C18" s="35" t="s">
        <v>100</v>
      </c>
      <c r="D18" s="36">
        <v>16</v>
      </c>
      <c r="E18" s="37" t="s">
        <v>4</v>
      </c>
      <c r="F18" s="84">
        <v>0</v>
      </c>
      <c r="G18" s="38">
        <f t="shared" si="0"/>
        <v>0</v>
      </c>
    </row>
    <row r="19" spans="2:7" ht="13.8" x14ac:dyDescent="0.25">
      <c r="B19" s="34" t="s">
        <v>91</v>
      </c>
      <c r="C19" s="35" t="s">
        <v>90</v>
      </c>
      <c r="D19" s="36">
        <v>4</v>
      </c>
      <c r="E19" s="37" t="s">
        <v>4</v>
      </c>
      <c r="F19" s="84">
        <v>0</v>
      </c>
      <c r="G19" s="38">
        <f t="shared" si="0"/>
        <v>0</v>
      </c>
    </row>
    <row r="20" spans="2:7" ht="13.8" x14ac:dyDescent="0.25">
      <c r="B20" s="39" t="s">
        <v>89</v>
      </c>
      <c r="C20" s="35" t="s">
        <v>88</v>
      </c>
      <c r="D20" s="36">
        <v>4</v>
      </c>
      <c r="E20" s="37">
        <v>60</v>
      </c>
      <c r="F20" s="84">
        <v>0</v>
      </c>
      <c r="G20" s="38">
        <f t="shared" si="0"/>
        <v>0</v>
      </c>
    </row>
    <row r="21" spans="2:7" ht="13.8" x14ac:dyDescent="0.25">
      <c r="B21" s="39" t="s">
        <v>87</v>
      </c>
      <c r="C21" s="35" t="s">
        <v>86</v>
      </c>
      <c r="D21" s="36">
        <v>32</v>
      </c>
      <c r="E21" s="37" t="s">
        <v>4</v>
      </c>
      <c r="F21" s="84">
        <v>0</v>
      </c>
      <c r="G21" s="38">
        <f t="shared" si="0"/>
        <v>0</v>
      </c>
    </row>
    <row r="22" spans="2:7" ht="13.8" x14ac:dyDescent="0.25">
      <c r="B22" s="39" t="s">
        <v>85</v>
      </c>
      <c r="C22" s="35" t="s">
        <v>84</v>
      </c>
      <c r="D22" s="36">
        <v>4</v>
      </c>
      <c r="E22" s="37" t="s">
        <v>4</v>
      </c>
      <c r="F22" s="84">
        <v>0</v>
      </c>
      <c r="G22" s="38">
        <f t="shared" si="0"/>
        <v>0</v>
      </c>
    </row>
    <row r="23" spans="2:7" ht="13.8" x14ac:dyDescent="0.25">
      <c r="B23" s="39" t="s">
        <v>83</v>
      </c>
      <c r="C23" s="35" t="s">
        <v>82</v>
      </c>
      <c r="D23" s="36">
        <v>8</v>
      </c>
      <c r="E23" s="37" t="s">
        <v>4</v>
      </c>
      <c r="F23" s="84">
        <v>0</v>
      </c>
      <c r="G23" s="38">
        <f t="shared" si="0"/>
        <v>0</v>
      </c>
    </row>
    <row r="24" spans="2:7" ht="13.8" x14ac:dyDescent="0.25">
      <c r="B24" s="39" t="s">
        <v>95</v>
      </c>
      <c r="C24" s="35" t="s">
        <v>94</v>
      </c>
      <c r="D24" s="36">
        <v>4</v>
      </c>
      <c r="E24" s="37" t="s">
        <v>4</v>
      </c>
      <c r="F24" s="84">
        <v>0</v>
      </c>
      <c r="G24" s="38">
        <f t="shared" si="0"/>
        <v>0</v>
      </c>
    </row>
    <row r="25" spans="2:7" ht="13.8" x14ac:dyDescent="0.25">
      <c r="B25" s="39" t="s">
        <v>93</v>
      </c>
      <c r="C25" s="35" t="s">
        <v>92</v>
      </c>
      <c r="D25" s="36">
        <v>4</v>
      </c>
      <c r="E25" s="37" t="s">
        <v>4</v>
      </c>
      <c r="F25" s="84">
        <v>0</v>
      </c>
      <c r="G25" s="38">
        <f t="shared" si="0"/>
        <v>0</v>
      </c>
    </row>
    <row r="26" spans="2:7" ht="13.8" x14ac:dyDescent="0.25">
      <c r="B26" s="39" t="s">
        <v>61</v>
      </c>
      <c r="C26" s="35" t="s">
        <v>59</v>
      </c>
      <c r="D26" s="36">
        <v>4</v>
      </c>
      <c r="E26" s="37" t="s">
        <v>4</v>
      </c>
      <c r="F26" s="84">
        <v>0</v>
      </c>
      <c r="G26" s="38">
        <f t="shared" si="0"/>
        <v>0</v>
      </c>
    </row>
    <row r="27" spans="2:7" ht="13.8" x14ac:dyDescent="0.25">
      <c r="B27" s="39" t="s">
        <v>60</v>
      </c>
      <c r="C27" s="35" t="s">
        <v>59</v>
      </c>
      <c r="D27" s="36">
        <v>4</v>
      </c>
      <c r="E27" s="37" t="s">
        <v>4</v>
      </c>
      <c r="F27" s="84">
        <v>0</v>
      </c>
      <c r="G27" s="38">
        <f t="shared" si="0"/>
        <v>0</v>
      </c>
    </row>
    <row r="28" spans="2:7" ht="13.8" x14ac:dyDescent="0.25">
      <c r="B28" s="39" t="s">
        <v>65</v>
      </c>
      <c r="C28" s="35" t="s">
        <v>64</v>
      </c>
      <c r="D28" s="36">
        <v>4</v>
      </c>
      <c r="E28" s="37" t="s">
        <v>4</v>
      </c>
      <c r="F28" s="84">
        <v>0</v>
      </c>
      <c r="G28" s="38">
        <f t="shared" si="0"/>
        <v>0</v>
      </c>
    </row>
    <row r="29" spans="2:7" ht="13.8" x14ac:dyDescent="0.25">
      <c r="B29" s="39" t="s">
        <v>71</v>
      </c>
      <c r="C29" s="35" t="s">
        <v>70</v>
      </c>
      <c r="D29" s="36">
        <v>64</v>
      </c>
      <c r="E29" s="37" t="s">
        <v>4</v>
      </c>
      <c r="F29" s="84">
        <v>0</v>
      </c>
      <c r="G29" s="38">
        <f t="shared" si="0"/>
        <v>0</v>
      </c>
    </row>
    <row r="30" spans="2:7" ht="13.8" x14ac:dyDescent="0.25">
      <c r="B30" s="39" t="s">
        <v>69</v>
      </c>
      <c r="C30" s="35" t="s">
        <v>68</v>
      </c>
      <c r="D30" s="36">
        <v>4</v>
      </c>
      <c r="E30" s="37" t="s">
        <v>4</v>
      </c>
      <c r="F30" s="84">
        <v>0</v>
      </c>
      <c r="G30" s="38">
        <f t="shared" si="0"/>
        <v>0</v>
      </c>
    </row>
    <row r="31" spans="2:7" ht="13.8" x14ac:dyDescent="0.25">
      <c r="B31" s="39" t="s">
        <v>79</v>
      </c>
      <c r="C31" s="35" t="s">
        <v>78</v>
      </c>
      <c r="D31" s="36">
        <v>8</v>
      </c>
      <c r="E31" s="37" t="s">
        <v>4</v>
      </c>
      <c r="F31" s="84">
        <v>0</v>
      </c>
      <c r="G31" s="38">
        <f t="shared" si="0"/>
        <v>0</v>
      </c>
    </row>
    <row r="32" spans="2:7" ht="13.8" x14ac:dyDescent="0.25">
      <c r="B32" s="34" t="s">
        <v>91</v>
      </c>
      <c r="C32" s="35" t="s">
        <v>90</v>
      </c>
      <c r="D32" s="36">
        <v>2</v>
      </c>
      <c r="E32" s="37" t="s">
        <v>4</v>
      </c>
      <c r="F32" s="84">
        <v>0</v>
      </c>
      <c r="G32" s="38">
        <f t="shared" si="0"/>
        <v>0</v>
      </c>
    </row>
    <row r="33" spans="2:7" ht="13.8" x14ac:dyDescent="0.25">
      <c r="B33" s="39" t="s">
        <v>89</v>
      </c>
      <c r="C33" s="35" t="s">
        <v>88</v>
      </c>
      <c r="D33" s="36">
        <v>2</v>
      </c>
      <c r="E33" s="37">
        <v>60</v>
      </c>
      <c r="F33" s="84">
        <v>0</v>
      </c>
      <c r="G33" s="38">
        <f t="shared" si="0"/>
        <v>0</v>
      </c>
    </row>
    <row r="34" spans="2:7" ht="13.8" x14ac:dyDescent="0.25">
      <c r="B34" s="39" t="s">
        <v>85</v>
      </c>
      <c r="C34" s="35" t="s">
        <v>84</v>
      </c>
      <c r="D34" s="36">
        <v>2</v>
      </c>
      <c r="E34" s="37" t="s">
        <v>4</v>
      </c>
      <c r="F34" s="84">
        <v>0</v>
      </c>
      <c r="G34" s="38">
        <f t="shared" si="0"/>
        <v>0</v>
      </c>
    </row>
    <row r="35" spans="2:7" ht="13.8" x14ac:dyDescent="0.25">
      <c r="B35" s="39" t="s">
        <v>83</v>
      </c>
      <c r="C35" s="35" t="s">
        <v>82</v>
      </c>
      <c r="D35" s="36">
        <v>4</v>
      </c>
      <c r="E35" s="37" t="s">
        <v>4</v>
      </c>
      <c r="F35" s="84">
        <v>0</v>
      </c>
      <c r="G35" s="38">
        <f t="shared" si="0"/>
        <v>0</v>
      </c>
    </row>
    <row r="36" spans="2:7" ht="13.8" x14ac:dyDescent="0.25">
      <c r="B36" s="39" t="s">
        <v>95</v>
      </c>
      <c r="C36" s="35" t="s">
        <v>94</v>
      </c>
      <c r="D36" s="36">
        <v>2</v>
      </c>
      <c r="E36" s="37" t="s">
        <v>4</v>
      </c>
      <c r="F36" s="84">
        <v>0</v>
      </c>
      <c r="G36" s="38">
        <f t="shared" si="0"/>
        <v>0</v>
      </c>
    </row>
    <row r="37" spans="2:7" ht="13.8" x14ac:dyDescent="0.25">
      <c r="B37" s="39" t="s">
        <v>93</v>
      </c>
      <c r="C37" s="35" t="s">
        <v>92</v>
      </c>
      <c r="D37" s="36">
        <v>2</v>
      </c>
      <c r="E37" s="37" t="s">
        <v>4</v>
      </c>
      <c r="F37" s="84">
        <v>0</v>
      </c>
      <c r="G37" s="38">
        <f t="shared" si="0"/>
        <v>0</v>
      </c>
    </row>
    <row r="38" spans="2:7" ht="13.8" x14ac:dyDescent="0.25">
      <c r="B38" s="39" t="s">
        <v>61</v>
      </c>
      <c r="C38" s="35" t="s">
        <v>59</v>
      </c>
      <c r="D38" s="36">
        <v>2</v>
      </c>
      <c r="E38" s="37" t="s">
        <v>4</v>
      </c>
      <c r="F38" s="84">
        <v>0</v>
      </c>
      <c r="G38" s="38">
        <f t="shared" si="0"/>
        <v>0</v>
      </c>
    </row>
    <row r="39" spans="2:7" ht="13.8" x14ac:dyDescent="0.25">
      <c r="B39" s="39" t="s">
        <v>60</v>
      </c>
      <c r="C39" s="35" t="s">
        <v>59</v>
      </c>
      <c r="D39" s="36">
        <v>2</v>
      </c>
      <c r="E39" s="37" t="s">
        <v>4</v>
      </c>
      <c r="F39" s="84">
        <v>0</v>
      </c>
      <c r="G39" s="38">
        <f t="shared" si="0"/>
        <v>0</v>
      </c>
    </row>
    <row r="40" spans="2:7" ht="13.8" x14ac:dyDescent="0.25">
      <c r="B40" s="39" t="s">
        <v>65</v>
      </c>
      <c r="C40" s="35" t="s">
        <v>64</v>
      </c>
      <c r="D40" s="36">
        <v>2</v>
      </c>
      <c r="E40" s="37" t="s">
        <v>4</v>
      </c>
      <c r="F40" s="84">
        <v>0</v>
      </c>
      <c r="G40" s="38">
        <f t="shared" si="0"/>
        <v>0</v>
      </c>
    </row>
    <row r="41" spans="2:7" ht="13.8" x14ac:dyDescent="0.25">
      <c r="B41" s="39" t="s">
        <v>71</v>
      </c>
      <c r="C41" s="35" t="s">
        <v>70</v>
      </c>
      <c r="D41" s="36">
        <v>16</v>
      </c>
      <c r="E41" s="37" t="s">
        <v>4</v>
      </c>
      <c r="F41" s="84">
        <v>0</v>
      </c>
      <c r="G41" s="38">
        <f t="shared" si="0"/>
        <v>0</v>
      </c>
    </row>
    <row r="42" spans="2:7" ht="13.8" x14ac:dyDescent="0.25">
      <c r="B42" s="39" t="s">
        <v>69</v>
      </c>
      <c r="C42" s="35" t="s">
        <v>68</v>
      </c>
      <c r="D42" s="36">
        <v>2</v>
      </c>
      <c r="E42" s="37" t="s">
        <v>4</v>
      </c>
      <c r="F42" s="84">
        <v>0</v>
      </c>
      <c r="G42" s="38">
        <f>D42*F42</f>
        <v>0</v>
      </c>
    </row>
    <row r="43" spans="2:7" ht="13.8" x14ac:dyDescent="0.25">
      <c r="B43" s="39" t="s">
        <v>99</v>
      </c>
      <c r="C43" s="35" t="s">
        <v>98</v>
      </c>
      <c r="D43" s="36">
        <v>32</v>
      </c>
      <c r="E43" s="37" t="s">
        <v>4</v>
      </c>
      <c r="F43" s="84">
        <v>0</v>
      </c>
      <c r="G43" s="38">
        <f t="shared" si="0"/>
        <v>0</v>
      </c>
    </row>
    <row r="44" spans="2:7" ht="13.8" x14ac:dyDescent="0.25">
      <c r="B44" s="39" t="s">
        <v>97</v>
      </c>
      <c r="C44" s="35" t="s">
        <v>96</v>
      </c>
      <c r="D44" s="36">
        <v>4</v>
      </c>
      <c r="E44" s="37" t="s">
        <v>4</v>
      </c>
      <c r="F44" s="84">
        <v>0</v>
      </c>
      <c r="G44" s="38">
        <f t="shared" si="0"/>
        <v>0</v>
      </c>
    </row>
    <row r="45" spans="2:7" ht="13.8" x14ac:dyDescent="0.25">
      <c r="B45" s="34" t="s">
        <v>91</v>
      </c>
      <c r="C45" s="35" t="s">
        <v>90</v>
      </c>
      <c r="D45" s="36">
        <v>2</v>
      </c>
      <c r="E45" s="37" t="s">
        <v>4</v>
      </c>
      <c r="F45" s="84">
        <v>0</v>
      </c>
      <c r="G45" s="38">
        <f t="shared" si="0"/>
        <v>0</v>
      </c>
    </row>
    <row r="46" spans="2:7" ht="13.8" x14ac:dyDescent="0.25">
      <c r="B46" s="39" t="s">
        <v>89</v>
      </c>
      <c r="C46" s="35" t="s">
        <v>88</v>
      </c>
      <c r="D46" s="36">
        <v>2</v>
      </c>
      <c r="E46" s="37">
        <v>60</v>
      </c>
      <c r="F46" s="84">
        <v>0</v>
      </c>
      <c r="G46" s="38">
        <f t="shared" si="0"/>
        <v>0</v>
      </c>
    </row>
    <row r="47" spans="2:7" ht="13.8" x14ac:dyDescent="0.25">
      <c r="B47" s="39" t="s">
        <v>87</v>
      </c>
      <c r="C47" s="35" t="s">
        <v>86</v>
      </c>
      <c r="D47" s="36">
        <v>8</v>
      </c>
      <c r="E47" s="37" t="s">
        <v>4</v>
      </c>
      <c r="F47" s="84">
        <v>0</v>
      </c>
      <c r="G47" s="38">
        <f t="shared" si="0"/>
        <v>0</v>
      </c>
    </row>
    <row r="48" spans="2:7" ht="13.8" x14ac:dyDescent="0.25">
      <c r="B48" s="39" t="s">
        <v>85</v>
      </c>
      <c r="C48" s="35" t="s">
        <v>84</v>
      </c>
      <c r="D48" s="36">
        <v>2</v>
      </c>
      <c r="E48" s="37" t="s">
        <v>4</v>
      </c>
      <c r="F48" s="84">
        <v>0</v>
      </c>
      <c r="G48" s="38">
        <f t="shared" si="0"/>
        <v>0</v>
      </c>
    </row>
    <row r="49" spans="2:7" ht="13.8" x14ac:dyDescent="0.25">
      <c r="B49" s="39" t="s">
        <v>83</v>
      </c>
      <c r="C49" s="35" t="s">
        <v>82</v>
      </c>
      <c r="D49" s="36">
        <v>4</v>
      </c>
      <c r="E49" s="37" t="s">
        <v>4</v>
      </c>
      <c r="F49" s="84">
        <v>0</v>
      </c>
      <c r="G49" s="38">
        <f t="shared" si="0"/>
        <v>0</v>
      </c>
    </row>
    <row r="50" spans="2:7" ht="13.8" x14ac:dyDescent="0.25">
      <c r="B50" s="39" t="s">
        <v>95</v>
      </c>
      <c r="C50" s="35" t="s">
        <v>94</v>
      </c>
      <c r="D50" s="36">
        <v>2</v>
      </c>
      <c r="E50" s="37" t="s">
        <v>4</v>
      </c>
      <c r="F50" s="84">
        <v>0</v>
      </c>
      <c r="G50" s="38">
        <f t="shared" si="0"/>
        <v>0</v>
      </c>
    </row>
    <row r="51" spans="2:7" ht="13.8" x14ac:dyDescent="0.25">
      <c r="B51" s="39" t="s">
        <v>93</v>
      </c>
      <c r="C51" s="35" t="s">
        <v>92</v>
      </c>
      <c r="D51" s="36">
        <v>2</v>
      </c>
      <c r="E51" s="37" t="s">
        <v>4</v>
      </c>
      <c r="F51" s="84">
        <v>0</v>
      </c>
      <c r="G51" s="38">
        <f t="shared" si="0"/>
        <v>0</v>
      </c>
    </row>
    <row r="52" spans="2:7" ht="13.8" x14ac:dyDescent="0.25">
      <c r="B52" s="39" t="s">
        <v>61</v>
      </c>
      <c r="C52" s="35" t="s">
        <v>59</v>
      </c>
      <c r="D52" s="36">
        <v>2</v>
      </c>
      <c r="E52" s="37" t="s">
        <v>4</v>
      </c>
      <c r="F52" s="84">
        <v>0</v>
      </c>
      <c r="G52" s="38">
        <f t="shared" si="0"/>
        <v>0</v>
      </c>
    </row>
    <row r="53" spans="2:7" ht="13.8" x14ac:dyDescent="0.25">
      <c r="B53" s="39" t="s">
        <v>60</v>
      </c>
      <c r="C53" s="35" t="s">
        <v>59</v>
      </c>
      <c r="D53" s="36">
        <v>2</v>
      </c>
      <c r="E53" s="37" t="s">
        <v>4</v>
      </c>
      <c r="F53" s="84">
        <v>0</v>
      </c>
      <c r="G53" s="38">
        <f t="shared" si="0"/>
        <v>0</v>
      </c>
    </row>
    <row r="54" spans="2:7" ht="13.8" x14ac:dyDescent="0.25">
      <c r="B54" s="39" t="s">
        <v>65</v>
      </c>
      <c r="C54" s="35" t="s">
        <v>64</v>
      </c>
      <c r="D54" s="36">
        <v>2</v>
      </c>
      <c r="E54" s="37" t="s">
        <v>4</v>
      </c>
      <c r="F54" s="84">
        <v>0</v>
      </c>
      <c r="G54" s="38">
        <f t="shared" si="0"/>
        <v>0</v>
      </c>
    </row>
    <row r="55" spans="2:7" ht="13.8" x14ac:dyDescent="0.25">
      <c r="B55" s="39" t="s">
        <v>71</v>
      </c>
      <c r="C55" s="35" t="s">
        <v>70</v>
      </c>
      <c r="D55" s="36">
        <v>40</v>
      </c>
      <c r="E55" s="37" t="s">
        <v>4</v>
      </c>
      <c r="F55" s="84">
        <v>0</v>
      </c>
      <c r="G55" s="38">
        <f t="shared" si="0"/>
        <v>0</v>
      </c>
    </row>
    <row r="56" spans="2:7" ht="13.8" x14ac:dyDescent="0.25">
      <c r="B56" s="39" t="s">
        <v>69</v>
      </c>
      <c r="C56" s="35" t="s">
        <v>68</v>
      </c>
      <c r="D56" s="36">
        <v>2</v>
      </c>
      <c r="E56" s="37" t="s">
        <v>4</v>
      </c>
      <c r="F56" s="84">
        <v>0</v>
      </c>
      <c r="G56" s="38">
        <f t="shared" si="0"/>
        <v>0</v>
      </c>
    </row>
    <row r="57" spans="2:7" ht="13.8" x14ac:dyDescent="0.25">
      <c r="B57" s="39" t="s">
        <v>79</v>
      </c>
      <c r="C57" s="35" t="s">
        <v>78</v>
      </c>
      <c r="D57" s="36">
        <v>4</v>
      </c>
      <c r="E57" s="37" t="s">
        <v>4</v>
      </c>
      <c r="F57" s="84">
        <v>0</v>
      </c>
      <c r="G57" s="38">
        <f t="shared" si="0"/>
        <v>0</v>
      </c>
    </row>
    <row r="58" spans="2:7" ht="13.8" x14ac:dyDescent="0.25">
      <c r="B58" s="34" t="s">
        <v>91</v>
      </c>
      <c r="C58" s="35" t="s">
        <v>90</v>
      </c>
      <c r="D58" s="40">
        <v>6</v>
      </c>
      <c r="E58" s="36" t="s">
        <v>4</v>
      </c>
      <c r="F58" s="84">
        <v>0</v>
      </c>
      <c r="G58" s="38">
        <f t="shared" si="0"/>
        <v>0</v>
      </c>
    </row>
    <row r="59" spans="2:7" ht="13.8" x14ac:dyDescent="0.25">
      <c r="B59" s="39" t="s">
        <v>89</v>
      </c>
      <c r="C59" s="35" t="s">
        <v>88</v>
      </c>
      <c r="D59" s="40">
        <v>6</v>
      </c>
      <c r="E59" s="36">
        <v>60</v>
      </c>
      <c r="F59" s="84">
        <v>0</v>
      </c>
      <c r="G59" s="38">
        <f>D59*F59</f>
        <v>0</v>
      </c>
    </row>
    <row r="60" spans="2:7" ht="13.8" x14ac:dyDescent="0.25">
      <c r="B60" s="39" t="s">
        <v>87</v>
      </c>
      <c r="C60" s="35" t="s">
        <v>86</v>
      </c>
      <c r="D60" s="40">
        <v>12</v>
      </c>
      <c r="E60" s="36" t="s">
        <v>4</v>
      </c>
      <c r="F60" s="84">
        <v>0</v>
      </c>
      <c r="G60" s="38">
        <f t="shared" si="0"/>
        <v>0</v>
      </c>
    </row>
    <row r="61" spans="2:7" ht="13.8" x14ac:dyDescent="0.25">
      <c r="B61" s="39" t="s">
        <v>85</v>
      </c>
      <c r="C61" s="35" t="s">
        <v>84</v>
      </c>
      <c r="D61" s="40">
        <v>6</v>
      </c>
      <c r="E61" s="36" t="s">
        <v>4</v>
      </c>
      <c r="F61" s="84">
        <v>0</v>
      </c>
      <c r="G61" s="38">
        <f t="shared" si="0"/>
        <v>0</v>
      </c>
    </row>
    <row r="62" spans="2:7" ht="13.8" x14ac:dyDescent="0.25">
      <c r="B62" s="39" t="s">
        <v>83</v>
      </c>
      <c r="C62" s="35" t="s">
        <v>82</v>
      </c>
      <c r="D62" s="40">
        <v>12</v>
      </c>
      <c r="E62" s="36" t="s">
        <v>4</v>
      </c>
      <c r="F62" s="84">
        <v>0</v>
      </c>
      <c r="G62" s="38">
        <f t="shared" si="0"/>
        <v>0</v>
      </c>
    </row>
    <row r="63" spans="2:7" ht="13.8" x14ac:dyDescent="0.25">
      <c r="B63" s="39" t="s">
        <v>75</v>
      </c>
      <c r="C63" s="35" t="s">
        <v>74</v>
      </c>
      <c r="D63" s="40">
        <v>6</v>
      </c>
      <c r="E63" s="36" t="s">
        <v>4</v>
      </c>
      <c r="F63" s="84">
        <v>0</v>
      </c>
      <c r="G63" s="38">
        <f t="shared" si="0"/>
        <v>0</v>
      </c>
    </row>
    <row r="64" spans="2:7" ht="13.8" x14ac:dyDescent="0.25">
      <c r="B64" s="39" t="s">
        <v>81</v>
      </c>
      <c r="C64" s="35" t="s">
        <v>80</v>
      </c>
      <c r="D64" s="40">
        <v>6</v>
      </c>
      <c r="E64" s="36" t="s">
        <v>4</v>
      </c>
      <c r="F64" s="84">
        <v>0</v>
      </c>
      <c r="G64" s="38">
        <f t="shared" si="0"/>
        <v>0</v>
      </c>
    </row>
    <row r="65" spans="2:7" ht="13.8" x14ac:dyDescent="0.25">
      <c r="B65" s="39" t="s">
        <v>61</v>
      </c>
      <c r="C65" s="35" t="s">
        <v>4</v>
      </c>
      <c r="D65" s="40">
        <v>6</v>
      </c>
      <c r="E65" s="36" t="s">
        <v>4</v>
      </c>
      <c r="F65" s="84">
        <v>0</v>
      </c>
      <c r="G65" s="38">
        <f t="shared" si="0"/>
        <v>0</v>
      </c>
    </row>
    <row r="66" spans="2:7" ht="13.8" x14ac:dyDescent="0.25">
      <c r="B66" s="39" t="s">
        <v>60</v>
      </c>
      <c r="C66" s="35" t="s">
        <v>4</v>
      </c>
      <c r="D66" s="40">
        <v>6</v>
      </c>
      <c r="E66" s="36" t="s">
        <v>4</v>
      </c>
      <c r="F66" s="84">
        <v>0</v>
      </c>
      <c r="G66" s="38">
        <f t="shared" si="0"/>
        <v>0</v>
      </c>
    </row>
    <row r="67" spans="2:7" ht="13.8" x14ac:dyDescent="0.25">
      <c r="B67" s="39" t="s">
        <v>65</v>
      </c>
      <c r="C67" s="35" t="s">
        <v>64</v>
      </c>
      <c r="D67" s="40">
        <v>6</v>
      </c>
      <c r="E67" s="36" t="s">
        <v>4</v>
      </c>
      <c r="F67" s="84">
        <v>0</v>
      </c>
      <c r="G67" s="38">
        <f t="shared" si="0"/>
        <v>0</v>
      </c>
    </row>
    <row r="68" spans="2:7" ht="13.8" x14ac:dyDescent="0.25">
      <c r="B68" s="39" t="s">
        <v>71</v>
      </c>
      <c r="C68" s="35" t="s">
        <v>70</v>
      </c>
      <c r="D68" s="40">
        <v>132</v>
      </c>
      <c r="E68" s="36" t="s">
        <v>4</v>
      </c>
      <c r="F68" s="84">
        <v>0</v>
      </c>
      <c r="G68" s="38">
        <f t="shared" si="0"/>
        <v>0</v>
      </c>
    </row>
    <row r="69" spans="2:7" ht="13.8" x14ac:dyDescent="0.25">
      <c r="B69" s="39" t="s">
        <v>69</v>
      </c>
      <c r="C69" s="35" t="s">
        <v>68</v>
      </c>
      <c r="D69" s="40">
        <v>6</v>
      </c>
      <c r="E69" s="36" t="s">
        <v>4</v>
      </c>
      <c r="F69" s="84">
        <v>0</v>
      </c>
      <c r="G69" s="38">
        <f t="shared" si="0"/>
        <v>0</v>
      </c>
    </row>
    <row r="70" spans="2:7" ht="13.8" x14ac:dyDescent="0.25">
      <c r="B70" s="39" t="s">
        <v>79</v>
      </c>
      <c r="C70" s="35" t="s">
        <v>78</v>
      </c>
      <c r="D70" s="40">
        <v>12</v>
      </c>
      <c r="E70" s="36" t="s">
        <v>4</v>
      </c>
      <c r="F70" s="84">
        <v>0</v>
      </c>
      <c r="G70" s="38">
        <f t="shared" si="0"/>
        <v>0</v>
      </c>
    </row>
    <row r="71" spans="2:7" ht="13.8" x14ac:dyDescent="0.25">
      <c r="B71" s="39" t="s">
        <v>235</v>
      </c>
      <c r="C71" s="35" t="s">
        <v>236</v>
      </c>
      <c r="D71" s="40">
        <v>2</v>
      </c>
      <c r="E71" s="36" t="s">
        <v>4</v>
      </c>
      <c r="F71" s="84">
        <v>0</v>
      </c>
      <c r="G71" s="38">
        <f t="shared" ref="G71:G73" si="1">D71*F71</f>
        <v>0</v>
      </c>
    </row>
    <row r="72" spans="2:7" ht="13.8" x14ac:dyDescent="0.25">
      <c r="B72" s="39" t="s">
        <v>237</v>
      </c>
      <c r="C72" s="35" t="s">
        <v>238</v>
      </c>
      <c r="D72" s="40">
        <v>2</v>
      </c>
      <c r="E72" s="36">
        <v>60</v>
      </c>
      <c r="F72" s="84">
        <v>0</v>
      </c>
      <c r="G72" s="38">
        <f t="shared" si="1"/>
        <v>0</v>
      </c>
    </row>
    <row r="73" spans="2:7" ht="13.8" x14ac:dyDescent="0.25">
      <c r="B73" s="39" t="s">
        <v>77</v>
      </c>
      <c r="C73" s="35" t="s">
        <v>76</v>
      </c>
      <c r="D73" s="40">
        <v>32</v>
      </c>
      <c r="E73" s="36" t="s">
        <v>4</v>
      </c>
      <c r="F73" s="84">
        <v>0</v>
      </c>
      <c r="G73" s="38">
        <f t="shared" si="1"/>
        <v>0</v>
      </c>
    </row>
    <row r="74" spans="2:7" ht="13.8" x14ac:dyDescent="0.25">
      <c r="B74" s="39" t="s">
        <v>75</v>
      </c>
      <c r="C74" s="35" t="s">
        <v>74</v>
      </c>
      <c r="D74" s="40">
        <v>2</v>
      </c>
      <c r="E74" s="36" t="s">
        <v>4</v>
      </c>
      <c r="F74" s="84">
        <v>0</v>
      </c>
      <c r="G74" s="38">
        <f>D74*F74</f>
        <v>0</v>
      </c>
    </row>
    <row r="75" spans="2:7" ht="13.8" x14ac:dyDescent="0.25">
      <c r="B75" s="39" t="s">
        <v>73</v>
      </c>
      <c r="C75" s="35" t="s">
        <v>72</v>
      </c>
      <c r="D75" s="40">
        <v>4</v>
      </c>
      <c r="E75" s="36" t="s">
        <v>4</v>
      </c>
      <c r="F75" s="84">
        <v>0</v>
      </c>
      <c r="G75" s="38">
        <f t="shared" ref="G75:G90" si="2">D75*F75</f>
        <v>0</v>
      </c>
    </row>
    <row r="76" spans="2:7" ht="13.8" x14ac:dyDescent="0.25">
      <c r="B76" s="39" t="s">
        <v>71</v>
      </c>
      <c r="C76" s="35" t="s">
        <v>70</v>
      </c>
      <c r="D76" s="40">
        <v>16</v>
      </c>
      <c r="E76" s="36" t="s">
        <v>4</v>
      </c>
      <c r="F76" s="84">
        <v>0</v>
      </c>
      <c r="G76" s="38">
        <f t="shared" si="2"/>
        <v>0</v>
      </c>
    </row>
    <row r="77" spans="2:7" ht="13.8" x14ac:dyDescent="0.25">
      <c r="B77" s="39" t="s">
        <v>69</v>
      </c>
      <c r="C77" s="35" t="s">
        <v>68</v>
      </c>
      <c r="D77" s="40">
        <v>2</v>
      </c>
      <c r="E77" s="36" t="s">
        <v>4</v>
      </c>
      <c r="F77" s="84">
        <v>0</v>
      </c>
      <c r="G77" s="38">
        <f t="shared" si="2"/>
        <v>0</v>
      </c>
    </row>
    <row r="78" spans="2:7" ht="13.8" x14ac:dyDescent="0.25">
      <c r="B78" s="39" t="s">
        <v>67</v>
      </c>
      <c r="C78" s="35" t="s">
        <v>66</v>
      </c>
      <c r="D78" s="40">
        <v>4</v>
      </c>
      <c r="E78" s="36" t="s">
        <v>4</v>
      </c>
      <c r="F78" s="84">
        <v>0</v>
      </c>
      <c r="G78" s="38">
        <f t="shared" si="2"/>
        <v>0</v>
      </c>
    </row>
    <row r="79" spans="2:7" ht="13.8" x14ac:dyDescent="0.25">
      <c r="B79" s="39" t="s">
        <v>65</v>
      </c>
      <c r="C79" s="35" t="s">
        <v>64</v>
      </c>
      <c r="D79" s="40">
        <v>2</v>
      </c>
      <c r="E79" s="36" t="s">
        <v>4</v>
      </c>
      <c r="F79" s="84">
        <v>0</v>
      </c>
      <c r="G79" s="38">
        <f t="shared" si="2"/>
        <v>0</v>
      </c>
    </row>
    <row r="80" spans="2:7" ht="13.8" x14ac:dyDescent="0.25">
      <c r="B80" s="39" t="s">
        <v>63</v>
      </c>
      <c r="C80" s="35" t="s">
        <v>62</v>
      </c>
      <c r="D80" s="40">
        <v>2</v>
      </c>
      <c r="E80" s="36" t="s">
        <v>4</v>
      </c>
      <c r="F80" s="84">
        <v>0</v>
      </c>
      <c r="G80" s="38">
        <f t="shared" si="2"/>
        <v>0</v>
      </c>
    </row>
    <row r="81" spans="2:7" ht="13.8" x14ac:dyDescent="0.25">
      <c r="B81" s="39" t="s">
        <v>61</v>
      </c>
      <c r="C81" s="35" t="s">
        <v>59</v>
      </c>
      <c r="D81" s="40">
        <v>2</v>
      </c>
      <c r="E81" s="36" t="s">
        <v>4</v>
      </c>
      <c r="F81" s="84">
        <v>0</v>
      </c>
      <c r="G81" s="38">
        <f t="shared" si="2"/>
        <v>0</v>
      </c>
    </row>
    <row r="82" spans="2:7" ht="13.8" x14ac:dyDescent="0.25">
      <c r="B82" s="39" t="s">
        <v>60</v>
      </c>
      <c r="C82" s="35" t="s">
        <v>59</v>
      </c>
      <c r="D82" s="40">
        <v>2</v>
      </c>
      <c r="E82" s="36" t="s">
        <v>4</v>
      </c>
      <c r="F82" s="84">
        <v>0</v>
      </c>
      <c r="G82" s="38">
        <f t="shared" si="2"/>
        <v>0</v>
      </c>
    </row>
    <row r="83" spans="2:7" ht="13.8" x14ac:dyDescent="0.25">
      <c r="B83" s="39" t="s">
        <v>58</v>
      </c>
      <c r="C83" s="35" t="s">
        <v>57</v>
      </c>
      <c r="D83" s="40">
        <v>4</v>
      </c>
      <c r="E83" s="36" t="s">
        <v>4</v>
      </c>
      <c r="F83" s="84">
        <v>0</v>
      </c>
      <c r="G83" s="38">
        <f t="shared" si="2"/>
        <v>0</v>
      </c>
    </row>
    <row r="84" spans="2:7" ht="13.8" x14ac:dyDescent="0.25">
      <c r="B84" s="39" t="s">
        <v>56</v>
      </c>
      <c r="C84" s="35" t="s">
        <v>55</v>
      </c>
      <c r="D84" s="40">
        <v>2</v>
      </c>
      <c r="E84" s="36" t="s">
        <v>4</v>
      </c>
      <c r="F84" s="84">
        <v>0</v>
      </c>
      <c r="G84" s="38">
        <f t="shared" si="2"/>
        <v>0</v>
      </c>
    </row>
    <row r="85" spans="2:7" ht="13.8" x14ac:dyDescent="0.25">
      <c r="B85" s="39" t="s">
        <v>54</v>
      </c>
      <c r="C85" s="35" t="s">
        <v>53</v>
      </c>
      <c r="D85" s="40">
        <v>2</v>
      </c>
      <c r="E85" s="36">
        <v>60</v>
      </c>
      <c r="F85" s="84">
        <v>0</v>
      </c>
      <c r="G85" s="38">
        <f t="shared" si="2"/>
        <v>0</v>
      </c>
    </row>
    <row r="86" spans="2:7" ht="13.8" x14ac:dyDescent="0.25">
      <c r="B86" s="39" t="s">
        <v>52</v>
      </c>
      <c r="C86" s="35" t="s">
        <v>51</v>
      </c>
      <c r="D86" s="40">
        <v>12</v>
      </c>
      <c r="E86" s="36" t="s">
        <v>4</v>
      </c>
      <c r="F86" s="84">
        <v>0</v>
      </c>
      <c r="G86" s="38">
        <f t="shared" si="2"/>
        <v>0</v>
      </c>
    </row>
    <row r="87" spans="2:7" ht="13.8" x14ac:dyDescent="0.25">
      <c r="B87" s="39" t="s">
        <v>50</v>
      </c>
      <c r="C87" s="35" t="s">
        <v>49</v>
      </c>
      <c r="D87" s="40">
        <v>12</v>
      </c>
      <c r="E87" s="36">
        <v>60</v>
      </c>
      <c r="F87" s="84">
        <v>0</v>
      </c>
      <c r="G87" s="38">
        <f t="shared" si="2"/>
        <v>0</v>
      </c>
    </row>
    <row r="88" spans="2:7" ht="13.8" x14ac:dyDescent="0.25">
      <c r="B88" s="39" t="s">
        <v>48</v>
      </c>
      <c r="C88" s="35" t="s">
        <v>47</v>
      </c>
      <c r="D88" s="40">
        <v>2</v>
      </c>
      <c r="E88" s="36" t="s">
        <v>4</v>
      </c>
      <c r="F88" s="84">
        <v>0</v>
      </c>
      <c r="G88" s="38">
        <f t="shared" si="2"/>
        <v>0</v>
      </c>
    </row>
    <row r="89" spans="2:7" ht="13.8" x14ac:dyDescent="0.25">
      <c r="B89" s="39" t="s">
        <v>46</v>
      </c>
      <c r="C89" s="35" t="s">
        <v>45</v>
      </c>
      <c r="D89" s="40">
        <v>4</v>
      </c>
      <c r="E89" s="36" t="s">
        <v>4</v>
      </c>
      <c r="F89" s="84">
        <v>0</v>
      </c>
      <c r="G89" s="38">
        <f t="shared" si="2"/>
        <v>0</v>
      </c>
    </row>
    <row r="90" spans="2:7" ht="13.8" x14ac:dyDescent="0.25">
      <c r="B90" s="39" t="s">
        <v>44</v>
      </c>
      <c r="C90" s="35" t="s">
        <v>43</v>
      </c>
      <c r="D90" s="40">
        <v>4</v>
      </c>
      <c r="E90" s="36">
        <v>60</v>
      </c>
      <c r="F90" s="84">
        <v>0</v>
      </c>
      <c r="G90" s="38">
        <f t="shared" si="2"/>
        <v>0</v>
      </c>
    </row>
    <row r="91" spans="2:7" ht="14.4" x14ac:dyDescent="0.3">
      <c r="B91" s="74" t="s">
        <v>42</v>
      </c>
      <c r="C91" s="75"/>
      <c r="D91" s="75"/>
      <c r="E91" s="75"/>
      <c r="F91" s="76"/>
      <c r="G91" s="38">
        <f>SUM(G6:G90)</f>
        <v>0</v>
      </c>
    </row>
    <row r="94" spans="2:7" ht="14.4" x14ac:dyDescent="0.3">
      <c r="B94" t="s">
        <v>280</v>
      </c>
      <c r="C94"/>
    </row>
    <row r="95" spans="2:7" ht="14.4" x14ac:dyDescent="0.3">
      <c r="B95"/>
      <c r="C95"/>
    </row>
    <row r="96" spans="2:7" ht="14.4" x14ac:dyDescent="0.3">
      <c r="B96"/>
      <c r="C96"/>
    </row>
    <row r="97" spans="2:3" ht="14.4" x14ac:dyDescent="0.3">
      <c r="B97"/>
      <c r="C97"/>
    </row>
    <row r="98" spans="2:3" ht="15.6" x14ac:dyDescent="0.3">
      <c r="B98" s="66" t="s">
        <v>263</v>
      </c>
      <c r="C98" s="66"/>
    </row>
    <row r="99" spans="2:3" ht="15.6" x14ac:dyDescent="0.3">
      <c r="B99" s="54" t="s">
        <v>264</v>
      </c>
      <c r="C99" s="55"/>
    </row>
    <row r="100" spans="2:3" ht="14.4" x14ac:dyDescent="0.3">
      <c r="B100"/>
      <c r="C100"/>
    </row>
    <row r="101" spans="2:3" ht="14.4" x14ac:dyDescent="0.3">
      <c r="B101"/>
      <c r="C101"/>
    </row>
    <row r="102" spans="2:3" ht="15.6" x14ac:dyDescent="0.3">
      <c r="B102" s="54" t="s">
        <v>265</v>
      </c>
      <c r="C102"/>
    </row>
    <row r="103" spans="2:3" ht="15.6" x14ac:dyDescent="0.3">
      <c r="B103" s="56" t="s">
        <v>266</v>
      </c>
      <c r="C103" s="55"/>
    </row>
    <row r="104" spans="2:3" ht="15.6" x14ac:dyDescent="0.3">
      <c r="B104" s="54"/>
      <c r="C104" s="57"/>
    </row>
    <row r="105" spans="2:3" ht="16.2" customHeight="1" x14ac:dyDescent="0.2">
      <c r="B105" s="67" t="s">
        <v>267</v>
      </c>
      <c r="C105" s="67"/>
    </row>
    <row r="106" spans="2:3" ht="16.2" customHeight="1" x14ac:dyDescent="0.2">
      <c r="B106" s="67"/>
      <c r="C106" s="67"/>
    </row>
  </sheetData>
  <mergeCells count="5">
    <mergeCell ref="B91:F91"/>
    <mergeCell ref="B98:C98"/>
    <mergeCell ref="B105:C106"/>
    <mergeCell ref="C2:G2"/>
    <mergeCell ref="C3:G3"/>
  </mergeCells>
  <pageMargins left="0.74803149606299213" right="0.74803149606299213" top="0.98425196850393704" bottom="0.98425196850393704" header="0.51181102362204722" footer="0.51181102362204722"/>
  <pageSetup scale="86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2:G22"/>
  <sheetViews>
    <sheetView zoomScale="80" zoomScaleNormal="80" workbookViewId="0">
      <selection activeCell="B11" sqref="B11"/>
    </sheetView>
  </sheetViews>
  <sheetFormatPr defaultRowHeight="14.4" x14ac:dyDescent="0.3"/>
  <cols>
    <col min="2" max="2" width="24" bestFit="1" customWidth="1"/>
    <col min="3" max="3" width="57.109375" bestFit="1" customWidth="1"/>
    <col min="4" max="4" width="13.5546875" bestFit="1" customWidth="1"/>
    <col min="5" max="5" width="23.88671875" bestFit="1" customWidth="1"/>
    <col min="6" max="6" width="35.33203125" customWidth="1"/>
    <col min="7" max="7" width="30.109375" customWidth="1"/>
  </cols>
  <sheetData>
    <row r="2" spans="1:7" ht="15.6" x14ac:dyDescent="0.3">
      <c r="A2" s="1"/>
      <c r="B2" s="1"/>
      <c r="C2" s="64" t="s">
        <v>275</v>
      </c>
      <c r="D2" s="64"/>
      <c r="E2" s="65"/>
      <c r="F2" s="65"/>
      <c r="G2" s="69"/>
    </row>
    <row r="3" spans="1:7" ht="15.6" x14ac:dyDescent="0.3">
      <c r="A3" s="1"/>
      <c r="B3" s="1"/>
      <c r="C3" s="64" t="s">
        <v>279</v>
      </c>
      <c r="D3" s="64"/>
      <c r="E3" s="65"/>
      <c r="F3" s="65"/>
      <c r="G3" s="69"/>
    </row>
    <row r="5" spans="1:7" x14ac:dyDescent="0.3">
      <c r="B5" s="16" t="s">
        <v>0</v>
      </c>
      <c r="C5" s="14" t="s">
        <v>1</v>
      </c>
      <c r="D5" s="14" t="s">
        <v>2</v>
      </c>
      <c r="E5" s="14" t="s">
        <v>3</v>
      </c>
      <c r="F5" s="33" t="s">
        <v>254</v>
      </c>
      <c r="G5" s="33" t="s">
        <v>255</v>
      </c>
    </row>
    <row r="6" spans="1:7" ht="15" x14ac:dyDescent="0.25">
      <c r="B6" s="41" t="s">
        <v>9</v>
      </c>
      <c r="C6" s="42" t="s">
        <v>10</v>
      </c>
      <c r="D6" s="31">
        <v>91</v>
      </c>
      <c r="E6" s="43" t="s">
        <v>4</v>
      </c>
      <c r="F6" s="83">
        <v>0</v>
      </c>
      <c r="G6" s="12">
        <f>D6*F6</f>
        <v>0</v>
      </c>
    </row>
    <row r="7" spans="1:7" ht="15" x14ac:dyDescent="0.25">
      <c r="B7" s="41" t="s">
        <v>11</v>
      </c>
      <c r="C7" s="42" t="s">
        <v>12</v>
      </c>
      <c r="D7" s="31">
        <v>91</v>
      </c>
      <c r="E7" s="43">
        <v>12</v>
      </c>
      <c r="F7" s="83">
        <v>0</v>
      </c>
      <c r="G7" s="12">
        <f>D7*F7</f>
        <v>0</v>
      </c>
    </row>
    <row r="8" spans="1:7" x14ac:dyDescent="0.3">
      <c r="B8" s="77" t="s">
        <v>41</v>
      </c>
      <c r="C8" s="78"/>
      <c r="D8" s="78"/>
      <c r="E8" s="78"/>
      <c r="F8" s="79"/>
      <c r="G8" s="15">
        <f>SUM(G6:G7)</f>
        <v>0</v>
      </c>
    </row>
    <row r="10" spans="1:7" x14ac:dyDescent="0.3">
      <c r="B10" t="s">
        <v>280</v>
      </c>
    </row>
    <row r="14" spans="1:7" ht="15.6" x14ac:dyDescent="0.3">
      <c r="B14" s="66" t="s">
        <v>263</v>
      </c>
      <c r="C14" s="66"/>
    </row>
    <row r="15" spans="1:7" ht="15.6" x14ac:dyDescent="0.3">
      <c r="B15" s="54" t="s">
        <v>264</v>
      </c>
      <c r="C15" s="55"/>
    </row>
    <row r="18" spans="2:3" ht="15.6" x14ac:dyDescent="0.3">
      <c r="B18" s="54" t="s">
        <v>265</v>
      </c>
    </row>
    <row r="19" spans="2:3" ht="15.6" x14ac:dyDescent="0.3">
      <c r="B19" s="56" t="s">
        <v>266</v>
      </c>
      <c r="C19" s="55"/>
    </row>
    <row r="20" spans="2:3" ht="15.75" x14ac:dyDescent="0.25">
      <c r="B20" s="54"/>
      <c r="C20" s="57"/>
    </row>
    <row r="21" spans="2:3" x14ac:dyDescent="0.3">
      <c r="B21" s="67" t="s">
        <v>267</v>
      </c>
      <c r="C21" s="67"/>
    </row>
    <row r="22" spans="2:3" x14ac:dyDescent="0.3">
      <c r="B22" s="67"/>
      <c r="C22" s="67"/>
    </row>
  </sheetData>
  <mergeCells count="5">
    <mergeCell ref="B8:F8"/>
    <mergeCell ref="B14:C14"/>
    <mergeCell ref="B21:C22"/>
    <mergeCell ref="C2:G2"/>
    <mergeCell ref="C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3:G24"/>
  <sheetViews>
    <sheetView zoomScale="80" zoomScaleNormal="80" workbookViewId="0">
      <selection activeCell="B13" sqref="B13"/>
    </sheetView>
  </sheetViews>
  <sheetFormatPr defaultRowHeight="14.4" x14ac:dyDescent="0.3"/>
  <cols>
    <col min="2" max="2" width="24" bestFit="1" customWidth="1"/>
    <col min="3" max="3" width="57.109375" bestFit="1" customWidth="1"/>
    <col min="4" max="4" width="13.5546875" bestFit="1" customWidth="1"/>
    <col min="5" max="5" width="23.88671875" bestFit="1" customWidth="1"/>
    <col min="6" max="6" width="35.88671875" customWidth="1"/>
    <col min="7" max="7" width="29.109375" customWidth="1"/>
  </cols>
  <sheetData>
    <row r="3" spans="1:7" ht="15.6" x14ac:dyDescent="0.3">
      <c r="A3" s="1"/>
      <c r="B3" s="1"/>
      <c r="C3" s="64" t="s">
        <v>276</v>
      </c>
      <c r="D3" s="64"/>
      <c r="E3" s="65"/>
      <c r="F3" s="65"/>
      <c r="G3" s="69"/>
    </row>
    <row r="4" spans="1:7" ht="15.6" x14ac:dyDescent="0.3">
      <c r="A4" s="1"/>
      <c r="B4" s="1"/>
      <c r="C4" s="64" t="s">
        <v>279</v>
      </c>
      <c r="D4" s="64"/>
      <c r="E4" s="65"/>
      <c r="F4" s="65"/>
      <c r="G4" s="69"/>
    </row>
    <row r="6" spans="1:7" x14ac:dyDescent="0.3">
      <c r="B6" s="16" t="s">
        <v>0</v>
      </c>
      <c r="C6" s="14" t="s">
        <v>1</v>
      </c>
      <c r="D6" s="14" t="s">
        <v>2</v>
      </c>
      <c r="E6" s="14" t="s">
        <v>3</v>
      </c>
      <c r="F6" s="33" t="s">
        <v>254</v>
      </c>
      <c r="G6" s="33" t="s">
        <v>255</v>
      </c>
    </row>
    <row r="7" spans="1:7" ht="15" x14ac:dyDescent="0.25">
      <c r="B7" s="44" t="s">
        <v>13</v>
      </c>
      <c r="C7" s="45" t="s">
        <v>14</v>
      </c>
      <c r="D7" s="46">
        <v>25</v>
      </c>
      <c r="E7" s="43" t="s">
        <v>4</v>
      </c>
      <c r="F7" s="83">
        <v>0</v>
      </c>
      <c r="G7" s="12">
        <f>D7*F7</f>
        <v>0</v>
      </c>
    </row>
    <row r="8" spans="1:7" ht="15" x14ac:dyDescent="0.25">
      <c r="B8" s="44" t="s">
        <v>15</v>
      </c>
      <c r="C8" s="45" t="s">
        <v>16</v>
      </c>
      <c r="D8" s="46">
        <v>12</v>
      </c>
      <c r="E8" s="43" t="s">
        <v>4</v>
      </c>
      <c r="F8" s="83">
        <v>0</v>
      </c>
      <c r="G8" s="12">
        <f t="shared" ref="G8:G9" si="0">D8*F8</f>
        <v>0</v>
      </c>
    </row>
    <row r="9" spans="1:7" ht="15" x14ac:dyDescent="0.25">
      <c r="B9" s="44" t="s">
        <v>17</v>
      </c>
      <c r="C9" s="45" t="s">
        <v>18</v>
      </c>
      <c r="D9" s="46">
        <v>12</v>
      </c>
      <c r="E9" s="43" t="s">
        <v>4</v>
      </c>
      <c r="F9" s="83">
        <v>0</v>
      </c>
      <c r="G9" s="12">
        <f t="shared" si="0"/>
        <v>0</v>
      </c>
    </row>
    <row r="10" spans="1:7" x14ac:dyDescent="0.3">
      <c r="B10" s="73" t="s">
        <v>41</v>
      </c>
      <c r="C10" s="73"/>
      <c r="D10" s="73"/>
      <c r="E10" s="73"/>
      <c r="F10" s="73"/>
      <c r="G10" s="15">
        <f>SUM(G7:G9)</f>
        <v>0</v>
      </c>
    </row>
    <row r="12" spans="1:7" x14ac:dyDescent="0.3">
      <c r="B12" t="s">
        <v>280</v>
      </c>
    </row>
    <row r="16" spans="1:7" ht="15.6" x14ac:dyDescent="0.3">
      <c r="B16" s="66" t="s">
        <v>263</v>
      </c>
      <c r="C16" s="66"/>
    </row>
    <row r="17" spans="2:3" ht="15.6" x14ac:dyDescent="0.3">
      <c r="B17" s="54" t="s">
        <v>264</v>
      </c>
      <c r="C17" s="55"/>
    </row>
    <row r="20" spans="2:3" ht="15.6" x14ac:dyDescent="0.3">
      <c r="B20" s="54" t="s">
        <v>265</v>
      </c>
    </row>
    <row r="21" spans="2:3" ht="15.6" x14ac:dyDescent="0.3">
      <c r="B21" s="56" t="s">
        <v>266</v>
      </c>
      <c r="C21" s="55"/>
    </row>
    <row r="22" spans="2:3" ht="15.75" x14ac:dyDescent="0.25">
      <c r="B22" s="54"/>
      <c r="C22" s="57"/>
    </row>
    <row r="23" spans="2:3" x14ac:dyDescent="0.3">
      <c r="B23" s="67" t="s">
        <v>267</v>
      </c>
      <c r="C23" s="67"/>
    </row>
    <row r="24" spans="2:3" x14ac:dyDescent="0.3">
      <c r="B24" s="67"/>
      <c r="C24" s="67"/>
    </row>
  </sheetData>
  <mergeCells count="5">
    <mergeCell ref="B10:F10"/>
    <mergeCell ref="B16:C16"/>
    <mergeCell ref="B23:C24"/>
    <mergeCell ref="C3:G3"/>
    <mergeCell ref="C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G33"/>
  <sheetViews>
    <sheetView zoomScale="80" zoomScaleNormal="80" workbookViewId="0">
      <selection activeCell="B22" sqref="B22"/>
    </sheetView>
  </sheetViews>
  <sheetFormatPr defaultRowHeight="14.4" x14ac:dyDescent="0.3"/>
  <cols>
    <col min="2" max="2" width="24" bestFit="1" customWidth="1"/>
    <col min="3" max="3" width="57.109375" bestFit="1" customWidth="1"/>
    <col min="4" max="4" width="13.5546875" bestFit="1" customWidth="1"/>
    <col min="5" max="5" width="23.88671875" bestFit="1" customWidth="1"/>
    <col min="6" max="6" width="30" customWidth="1"/>
    <col min="7" max="7" width="28" customWidth="1"/>
  </cols>
  <sheetData>
    <row r="2" spans="1:7" ht="15.6" x14ac:dyDescent="0.3">
      <c r="A2" s="1"/>
      <c r="B2" s="1"/>
      <c r="C2" s="64" t="s">
        <v>277</v>
      </c>
      <c r="D2" s="64"/>
      <c r="E2" s="65"/>
      <c r="F2" s="65"/>
      <c r="G2" s="69"/>
    </row>
    <row r="3" spans="1:7" ht="15.6" x14ac:dyDescent="0.3">
      <c r="A3" s="1"/>
      <c r="B3" s="1"/>
      <c r="C3" s="64" t="s">
        <v>279</v>
      </c>
      <c r="D3" s="64"/>
      <c r="E3" s="65"/>
      <c r="F3" s="65"/>
      <c r="G3" s="69"/>
    </row>
    <row r="5" spans="1:7" x14ac:dyDescent="0.3">
      <c r="B5" s="47" t="s">
        <v>0</v>
      </c>
      <c r="C5" s="32" t="s">
        <v>1</v>
      </c>
      <c r="D5" s="32" t="s">
        <v>2</v>
      </c>
      <c r="E5" s="32" t="s">
        <v>3</v>
      </c>
      <c r="F5" s="33" t="s">
        <v>254</v>
      </c>
      <c r="G5" s="33" t="s">
        <v>255</v>
      </c>
    </row>
    <row r="6" spans="1:7" ht="15" x14ac:dyDescent="0.25">
      <c r="B6" s="49" t="s">
        <v>19</v>
      </c>
      <c r="C6" s="49" t="s">
        <v>20</v>
      </c>
      <c r="D6" s="50">
        <v>2</v>
      </c>
      <c r="E6" s="51" t="s">
        <v>4</v>
      </c>
      <c r="F6" s="85">
        <v>0</v>
      </c>
      <c r="G6" s="52">
        <f>D6*F6</f>
        <v>0</v>
      </c>
    </row>
    <row r="7" spans="1:7" ht="15" x14ac:dyDescent="0.25">
      <c r="B7" s="49" t="s">
        <v>39</v>
      </c>
      <c r="C7" s="49" t="s">
        <v>40</v>
      </c>
      <c r="D7" s="50">
        <v>2</v>
      </c>
      <c r="E7" s="51">
        <v>36</v>
      </c>
      <c r="F7" s="85">
        <v>0</v>
      </c>
      <c r="G7" s="52">
        <f t="shared" ref="G7:G18" si="0">D7*F7</f>
        <v>0</v>
      </c>
    </row>
    <row r="8" spans="1:7" ht="15" x14ac:dyDescent="0.25">
      <c r="B8" s="49" t="s">
        <v>21</v>
      </c>
      <c r="C8" s="49" t="s">
        <v>22</v>
      </c>
      <c r="D8" s="50">
        <v>2</v>
      </c>
      <c r="E8" s="51" t="s">
        <v>4</v>
      </c>
      <c r="F8" s="85">
        <v>0</v>
      </c>
      <c r="G8" s="52">
        <f t="shared" si="0"/>
        <v>0</v>
      </c>
    </row>
    <row r="9" spans="1:7" ht="15" x14ac:dyDescent="0.25">
      <c r="B9" s="49" t="s">
        <v>23</v>
      </c>
      <c r="C9" s="49" t="s">
        <v>24</v>
      </c>
      <c r="D9" s="50">
        <v>2</v>
      </c>
      <c r="E9" s="51" t="s">
        <v>4</v>
      </c>
      <c r="F9" s="85">
        <v>0</v>
      </c>
      <c r="G9" s="52">
        <f t="shared" si="0"/>
        <v>0</v>
      </c>
    </row>
    <row r="10" spans="1:7" ht="15" x14ac:dyDescent="0.25">
      <c r="B10" s="49" t="s">
        <v>25</v>
      </c>
      <c r="C10" s="49" t="s">
        <v>26</v>
      </c>
      <c r="D10" s="50">
        <v>2</v>
      </c>
      <c r="E10" s="51" t="s">
        <v>4</v>
      </c>
      <c r="F10" s="85">
        <v>0</v>
      </c>
      <c r="G10" s="52">
        <f t="shared" si="0"/>
        <v>0</v>
      </c>
    </row>
    <row r="11" spans="1:7" ht="15" x14ac:dyDescent="0.25">
      <c r="B11" s="49" t="s">
        <v>5</v>
      </c>
      <c r="C11" s="49" t="s">
        <v>6</v>
      </c>
      <c r="D11" s="50">
        <v>2</v>
      </c>
      <c r="E11" s="51" t="s">
        <v>4</v>
      </c>
      <c r="F11" s="85">
        <v>0</v>
      </c>
      <c r="G11" s="52">
        <f t="shared" si="0"/>
        <v>0</v>
      </c>
    </row>
    <row r="12" spans="1:7" ht="15" x14ac:dyDescent="0.25">
      <c r="B12" s="49" t="s">
        <v>27</v>
      </c>
      <c r="C12" s="49" t="s">
        <v>28</v>
      </c>
      <c r="D12" s="50">
        <v>2</v>
      </c>
      <c r="E12" s="51" t="s">
        <v>4</v>
      </c>
      <c r="F12" s="85">
        <v>0</v>
      </c>
      <c r="G12" s="52">
        <f t="shared" si="0"/>
        <v>0</v>
      </c>
    </row>
    <row r="13" spans="1:7" ht="15" x14ac:dyDescent="0.25">
      <c r="B13" s="49" t="s">
        <v>29</v>
      </c>
      <c r="C13" s="49" t="s">
        <v>30</v>
      </c>
      <c r="D13" s="50">
        <v>2</v>
      </c>
      <c r="E13" s="53" t="s">
        <v>4</v>
      </c>
      <c r="F13" s="85">
        <v>0</v>
      </c>
      <c r="G13" s="52">
        <f t="shared" si="0"/>
        <v>0</v>
      </c>
    </row>
    <row r="14" spans="1:7" ht="15" x14ac:dyDescent="0.25">
      <c r="B14" s="49" t="s">
        <v>31</v>
      </c>
      <c r="C14" s="49" t="s">
        <v>32</v>
      </c>
      <c r="D14" s="50">
        <v>2</v>
      </c>
      <c r="E14" s="53" t="s">
        <v>4</v>
      </c>
      <c r="F14" s="85">
        <v>0</v>
      </c>
      <c r="G14" s="52">
        <f t="shared" si="0"/>
        <v>0</v>
      </c>
    </row>
    <row r="15" spans="1:7" ht="15" x14ac:dyDescent="0.25">
      <c r="B15" s="49" t="s">
        <v>33</v>
      </c>
      <c r="C15" s="49" t="s">
        <v>34</v>
      </c>
      <c r="D15" s="50">
        <v>2</v>
      </c>
      <c r="E15" s="53" t="s">
        <v>4</v>
      </c>
      <c r="F15" s="85">
        <v>0</v>
      </c>
      <c r="G15" s="52">
        <f t="shared" si="0"/>
        <v>0</v>
      </c>
    </row>
    <row r="16" spans="1:7" ht="15" x14ac:dyDescent="0.25">
      <c r="B16" s="49" t="s">
        <v>7</v>
      </c>
      <c r="C16" s="49" t="s">
        <v>8</v>
      </c>
      <c r="D16" s="50">
        <v>4</v>
      </c>
      <c r="E16" s="53" t="s">
        <v>4</v>
      </c>
      <c r="F16" s="85">
        <v>0</v>
      </c>
      <c r="G16" s="52">
        <f t="shared" si="0"/>
        <v>0</v>
      </c>
    </row>
    <row r="17" spans="2:7" ht="15" x14ac:dyDescent="0.25">
      <c r="B17" s="49" t="s">
        <v>35</v>
      </c>
      <c r="C17" s="49" t="s">
        <v>36</v>
      </c>
      <c r="D17" s="50">
        <v>2</v>
      </c>
      <c r="E17" s="53" t="s">
        <v>4</v>
      </c>
      <c r="F17" s="85">
        <v>0</v>
      </c>
      <c r="G17" s="52">
        <f t="shared" si="0"/>
        <v>0</v>
      </c>
    </row>
    <row r="18" spans="2:7" ht="15" x14ac:dyDescent="0.25">
      <c r="B18" s="49" t="s">
        <v>37</v>
      </c>
      <c r="C18" s="49" t="s">
        <v>38</v>
      </c>
      <c r="D18" s="50">
        <v>2</v>
      </c>
      <c r="E18" s="53" t="s">
        <v>4</v>
      </c>
      <c r="F18" s="85">
        <v>0</v>
      </c>
      <c r="G18" s="52">
        <f t="shared" si="0"/>
        <v>0</v>
      </c>
    </row>
    <row r="19" spans="2:7" x14ac:dyDescent="0.3">
      <c r="B19" s="80" t="s">
        <v>41</v>
      </c>
      <c r="C19" s="80"/>
      <c r="D19" s="80"/>
      <c r="E19" s="80"/>
      <c r="F19" s="80"/>
      <c r="G19" s="48">
        <f>SUM(G6:G18)</f>
        <v>0</v>
      </c>
    </row>
    <row r="21" spans="2:7" x14ac:dyDescent="0.3">
      <c r="B21" t="s">
        <v>280</v>
      </c>
    </row>
    <row r="25" spans="2:7" ht="15.6" x14ac:dyDescent="0.3">
      <c r="B25" s="66" t="s">
        <v>263</v>
      </c>
      <c r="C25" s="66"/>
    </row>
    <row r="26" spans="2:7" ht="15.6" x14ac:dyDescent="0.3">
      <c r="B26" s="54" t="s">
        <v>264</v>
      </c>
      <c r="C26" s="55"/>
    </row>
    <row r="29" spans="2:7" ht="15.6" x14ac:dyDescent="0.3">
      <c r="B29" s="54" t="s">
        <v>265</v>
      </c>
    </row>
    <row r="30" spans="2:7" ht="15.6" x14ac:dyDescent="0.3">
      <c r="B30" s="56" t="s">
        <v>266</v>
      </c>
      <c r="C30" s="55"/>
    </row>
    <row r="31" spans="2:7" ht="15.75" x14ac:dyDescent="0.25">
      <c r="B31" s="54"/>
      <c r="C31" s="57"/>
    </row>
    <row r="32" spans="2:7" x14ac:dyDescent="0.3">
      <c r="B32" s="67" t="s">
        <v>267</v>
      </c>
      <c r="C32" s="67"/>
    </row>
    <row r="33" spans="2:3" x14ac:dyDescent="0.3">
      <c r="B33" s="67"/>
      <c r="C33" s="67"/>
    </row>
  </sheetData>
  <mergeCells count="5">
    <mergeCell ref="B19:F19"/>
    <mergeCell ref="B25:C25"/>
    <mergeCell ref="B32:C33"/>
    <mergeCell ref="C2:G2"/>
    <mergeCell ref="C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G31"/>
  <sheetViews>
    <sheetView zoomScale="80" zoomScaleNormal="80" workbookViewId="0">
      <selection activeCell="B20" sqref="B20"/>
    </sheetView>
  </sheetViews>
  <sheetFormatPr defaultRowHeight="14.4" x14ac:dyDescent="0.3"/>
  <cols>
    <col min="2" max="2" width="21.88671875" bestFit="1" customWidth="1"/>
    <col min="3" max="3" width="44" bestFit="1" customWidth="1"/>
    <col min="4" max="4" width="13.5546875" bestFit="1" customWidth="1"/>
    <col min="5" max="5" width="23.88671875" bestFit="1" customWidth="1"/>
    <col min="6" max="6" width="32.5546875" customWidth="1"/>
    <col min="7" max="7" width="27.44140625" customWidth="1"/>
  </cols>
  <sheetData>
    <row r="2" spans="1:7" ht="15.6" x14ac:dyDescent="0.3">
      <c r="A2" s="1"/>
      <c r="B2" s="1"/>
      <c r="C2" s="64" t="s">
        <v>278</v>
      </c>
      <c r="D2" s="64"/>
      <c r="E2" s="65"/>
      <c r="F2" s="65"/>
      <c r="G2" s="69"/>
    </row>
    <row r="3" spans="1:7" ht="15.6" x14ac:dyDescent="0.3">
      <c r="A3" s="1"/>
      <c r="B3" s="1"/>
      <c r="C3" s="64" t="s">
        <v>279</v>
      </c>
      <c r="D3" s="64"/>
      <c r="E3" s="65"/>
      <c r="F3" s="65"/>
      <c r="G3" s="69"/>
    </row>
    <row r="5" spans="1:7" x14ac:dyDescent="0.3">
      <c r="B5" s="16" t="s">
        <v>0</v>
      </c>
      <c r="C5" s="14" t="s">
        <v>1</v>
      </c>
      <c r="D5" s="14" t="s">
        <v>2</v>
      </c>
      <c r="E5" s="14" t="s">
        <v>3</v>
      </c>
      <c r="F5" s="13" t="s">
        <v>254</v>
      </c>
      <c r="G5" s="13" t="s">
        <v>255</v>
      </c>
    </row>
    <row r="6" spans="1:7" x14ac:dyDescent="0.3">
      <c r="B6" s="11" t="s">
        <v>140</v>
      </c>
      <c r="C6" s="11" t="s">
        <v>139</v>
      </c>
      <c r="D6" s="27">
        <v>2</v>
      </c>
      <c r="E6" s="28" t="s">
        <v>4</v>
      </c>
      <c r="F6" s="18">
        <v>0</v>
      </c>
      <c r="G6" s="17">
        <f>D6*F6</f>
        <v>0</v>
      </c>
    </row>
    <row r="7" spans="1:7" x14ac:dyDescent="0.3">
      <c r="B7" s="11" t="s">
        <v>138</v>
      </c>
      <c r="C7" s="11" t="s">
        <v>137</v>
      </c>
      <c r="D7" s="27">
        <v>2</v>
      </c>
      <c r="E7" s="28">
        <v>36</v>
      </c>
      <c r="F7" s="82">
        <v>0</v>
      </c>
      <c r="G7" s="17">
        <f>D7*F7*5</f>
        <v>0</v>
      </c>
    </row>
    <row r="8" spans="1:7" x14ac:dyDescent="0.3">
      <c r="B8" s="11" t="s">
        <v>136</v>
      </c>
      <c r="C8" s="11" t="s">
        <v>135</v>
      </c>
      <c r="D8" s="27">
        <v>2</v>
      </c>
      <c r="E8" s="28" t="s">
        <v>4</v>
      </c>
      <c r="F8" s="82">
        <v>0</v>
      </c>
      <c r="G8" s="17">
        <f t="shared" ref="G8:G16" si="0">D8*F8</f>
        <v>0</v>
      </c>
    </row>
    <row r="9" spans="1:7" x14ac:dyDescent="0.3">
      <c r="B9" s="11" t="s">
        <v>134</v>
      </c>
      <c r="C9" s="11" t="s">
        <v>133</v>
      </c>
      <c r="D9" s="27">
        <v>2</v>
      </c>
      <c r="E9" s="28" t="s">
        <v>4</v>
      </c>
      <c r="F9" s="82">
        <v>0</v>
      </c>
      <c r="G9" s="17">
        <f t="shared" si="0"/>
        <v>0</v>
      </c>
    </row>
    <row r="10" spans="1:7" ht="27.6" x14ac:dyDescent="0.3">
      <c r="B10" s="11" t="s">
        <v>132</v>
      </c>
      <c r="C10" s="11" t="s">
        <v>131</v>
      </c>
      <c r="D10" s="27">
        <v>2</v>
      </c>
      <c r="E10" s="28" t="s">
        <v>4</v>
      </c>
      <c r="F10" s="82">
        <v>0</v>
      </c>
      <c r="G10" s="17">
        <f t="shared" si="0"/>
        <v>0</v>
      </c>
    </row>
    <row r="11" spans="1:7" x14ac:dyDescent="0.3">
      <c r="B11" s="11" t="s">
        <v>130</v>
      </c>
      <c r="C11" s="11" t="s">
        <v>129</v>
      </c>
      <c r="D11" s="27">
        <v>2</v>
      </c>
      <c r="E11" s="28" t="s">
        <v>4</v>
      </c>
      <c r="F11" s="82">
        <v>0</v>
      </c>
      <c r="G11" s="17">
        <f t="shared" si="0"/>
        <v>0</v>
      </c>
    </row>
    <row r="12" spans="1:7" x14ac:dyDescent="0.3">
      <c r="B12" s="11" t="s">
        <v>5</v>
      </c>
      <c r="C12" s="11" t="s">
        <v>6</v>
      </c>
      <c r="D12" s="27">
        <v>2</v>
      </c>
      <c r="E12" s="28" t="s">
        <v>4</v>
      </c>
      <c r="F12" s="82">
        <v>0</v>
      </c>
      <c r="G12" s="17">
        <f t="shared" si="0"/>
        <v>0</v>
      </c>
    </row>
    <row r="13" spans="1:7" x14ac:dyDescent="0.3">
      <c r="B13" s="11" t="s">
        <v>128</v>
      </c>
      <c r="C13" s="11" t="s">
        <v>127</v>
      </c>
      <c r="D13" s="27">
        <v>2</v>
      </c>
      <c r="E13" s="28" t="s">
        <v>4</v>
      </c>
      <c r="F13" s="82">
        <v>0</v>
      </c>
      <c r="G13" s="17">
        <f t="shared" si="0"/>
        <v>0</v>
      </c>
    </row>
    <row r="14" spans="1:7" x14ac:dyDescent="0.3">
      <c r="B14" s="11" t="s">
        <v>7</v>
      </c>
      <c r="C14" s="11" t="s">
        <v>8</v>
      </c>
      <c r="D14" s="27">
        <v>2</v>
      </c>
      <c r="E14" s="28" t="s">
        <v>4</v>
      </c>
      <c r="F14" s="82">
        <v>0</v>
      </c>
      <c r="G14" s="17">
        <f t="shared" si="0"/>
        <v>0</v>
      </c>
    </row>
    <row r="15" spans="1:7" x14ac:dyDescent="0.3">
      <c r="B15" s="11" t="s">
        <v>126</v>
      </c>
      <c r="C15" s="11" t="s">
        <v>125</v>
      </c>
      <c r="D15" s="27">
        <v>2</v>
      </c>
      <c r="E15" s="28" t="s">
        <v>4</v>
      </c>
      <c r="F15" s="82">
        <v>0</v>
      </c>
      <c r="G15" s="17">
        <f t="shared" si="0"/>
        <v>0</v>
      </c>
    </row>
    <row r="16" spans="1:7" x14ac:dyDescent="0.3">
      <c r="B16" s="11" t="s">
        <v>239</v>
      </c>
      <c r="C16" s="11" t="s">
        <v>124</v>
      </c>
      <c r="D16" s="27">
        <v>2</v>
      </c>
      <c r="E16" s="28" t="s">
        <v>4</v>
      </c>
      <c r="F16" s="82">
        <v>0</v>
      </c>
      <c r="G16" s="17">
        <f t="shared" si="0"/>
        <v>0</v>
      </c>
    </row>
    <row r="17" spans="2:7" x14ac:dyDescent="0.3">
      <c r="B17" s="73" t="s">
        <v>41</v>
      </c>
      <c r="C17" s="73"/>
      <c r="D17" s="73"/>
      <c r="E17" s="73"/>
      <c r="F17" s="73"/>
      <c r="G17" s="15">
        <f>SUM(G6:G16)</f>
        <v>0</v>
      </c>
    </row>
    <row r="19" spans="2:7" x14ac:dyDescent="0.3">
      <c r="B19" t="s">
        <v>280</v>
      </c>
    </row>
    <row r="23" spans="2:7" ht="15.6" x14ac:dyDescent="0.3">
      <c r="B23" s="66" t="s">
        <v>263</v>
      </c>
      <c r="C23" s="66"/>
    </row>
    <row r="24" spans="2:7" ht="15.6" x14ac:dyDescent="0.3">
      <c r="B24" s="54" t="s">
        <v>264</v>
      </c>
      <c r="C24" s="55"/>
    </row>
    <row r="27" spans="2:7" ht="15.6" x14ac:dyDescent="0.3">
      <c r="B27" s="54" t="s">
        <v>265</v>
      </c>
    </row>
    <row r="28" spans="2:7" ht="15.6" x14ac:dyDescent="0.3">
      <c r="B28" s="56" t="s">
        <v>266</v>
      </c>
      <c r="C28" s="55"/>
    </row>
    <row r="29" spans="2:7" ht="15.75" x14ac:dyDescent="0.25">
      <c r="B29" s="54"/>
      <c r="C29" s="57"/>
    </row>
    <row r="30" spans="2:7" x14ac:dyDescent="0.3">
      <c r="B30" s="67" t="s">
        <v>267</v>
      </c>
      <c r="C30" s="67"/>
    </row>
    <row r="31" spans="2:7" x14ac:dyDescent="0.3">
      <c r="B31" s="67"/>
      <c r="C31" s="67"/>
    </row>
  </sheetData>
  <mergeCells count="5">
    <mergeCell ref="B17:F17"/>
    <mergeCell ref="B23:C23"/>
    <mergeCell ref="B30:C31"/>
    <mergeCell ref="C2:G2"/>
    <mergeCell ref="C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СВОД</vt:lpstr>
      <vt:lpstr>лот 1</vt:lpstr>
      <vt:lpstr>лот 2</vt:lpstr>
      <vt:lpstr>лот 3</vt:lpstr>
      <vt:lpstr>лот 4</vt:lpstr>
      <vt:lpstr>лот 5</vt:lpstr>
      <vt:lpstr>лот 6</vt:lpstr>
      <vt:lpstr>лот 7</vt:lpstr>
      <vt:lpstr>лот 8</vt:lpstr>
      <vt:lpstr>лот 9</vt:lpstr>
      <vt:lpstr>лот 10</vt:lpstr>
      <vt:lpstr>лот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Сидорец Анастасия Михайловна</cp:lastModifiedBy>
  <dcterms:created xsi:type="dcterms:W3CDTF">2019-07-15T09:06:21Z</dcterms:created>
  <dcterms:modified xsi:type="dcterms:W3CDTF">2019-08-28T12:29:42Z</dcterms:modified>
</cp:coreProperties>
</file>