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765" windowHeight="5520" tabRatio="752"/>
  </bookViews>
  <sheets>
    <sheet name="лист 1" sheetId="1" r:id="rId1"/>
  </sheets>
  <calcPr calcId="145621" fullPrecision="0"/>
</workbook>
</file>

<file path=xl/calcChain.xml><?xml version="1.0" encoding="utf-8"?>
<calcChain xmlns="http://schemas.openxmlformats.org/spreadsheetml/2006/main">
  <c r="A10" i="1" l="1"/>
  <c r="A12" i="1" s="1"/>
  <c r="E32" i="1" l="1"/>
  <c r="E84" i="1"/>
  <c r="E63" i="1"/>
  <c r="E59" i="1"/>
  <c r="E57" i="1"/>
  <c r="E55" i="1"/>
  <c r="E53" i="1"/>
  <c r="E46" i="1"/>
  <c r="E44" i="1"/>
  <c r="E48" i="1"/>
  <c r="E42" i="1"/>
  <c r="E40" i="1"/>
  <c r="E34" i="1"/>
  <c r="E30" i="1"/>
  <c r="E28" i="1"/>
  <c r="E26" i="1"/>
  <c r="E24" i="1"/>
  <c r="E17" i="1"/>
  <c r="E15" i="1"/>
  <c r="E13" i="1"/>
  <c r="A14" i="1"/>
  <c r="A16" i="1" s="1"/>
  <c r="A21" i="1" s="1"/>
  <c r="A22" i="1" s="1"/>
  <c r="A23" i="1" s="1"/>
  <c r="A25" i="1" s="1"/>
  <c r="A27" i="1" s="1"/>
  <c r="A29" i="1" s="1"/>
  <c r="A31" i="1" s="1"/>
  <c r="A33" i="1" s="1"/>
  <c r="A37" i="1" s="1"/>
  <c r="A38" i="1" s="1"/>
  <c r="A39" i="1" s="1"/>
  <c r="A41" i="1" s="1"/>
  <c r="A43" i="1" s="1"/>
  <c r="A45" i="1" s="1"/>
  <c r="A47" i="1" s="1"/>
  <c r="A51" i="1" s="1"/>
  <c r="A52" i="1" s="1"/>
  <c r="A54" i="1" s="1"/>
  <c r="A56" i="1" s="1"/>
  <c r="A58" i="1" s="1"/>
  <c r="A60" i="1" s="1"/>
  <c r="A62" i="1" s="1"/>
</calcChain>
</file>

<file path=xl/sharedStrings.xml><?xml version="1.0" encoding="utf-8"?>
<sst xmlns="http://schemas.openxmlformats.org/spreadsheetml/2006/main" count="146" uniqueCount="78">
  <si>
    <t xml:space="preserve">№
</t>
  </si>
  <si>
    <t>Наименование работ</t>
  </si>
  <si>
    <t>Тип, марка,производитель</t>
  </si>
  <si>
    <t>Ед. изм.</t>
  </si>
  <si>
    <t>Кол-во</t>
  </si>
  <si>
    <t>Цена за единицу работ (руб.)</t>
  </si>
  <si>
    <t>Ст-ть работ (руб.)</t>
  </si>
  <si>
    <t>Цена за единицу мат.(руб.)</t>
  </si>
  <si>
    <t>Ст-ть материалов (руб.)</t>
  </si>
  <si>
    <t>Общая 
ст-ть (руб.)</t>
  </si>
  <si>
    <t>м.п.</t>
  </si>
  <si>
    <t>шт</t>
  </si>
  <si>
    <t>м2</t>
  </si>
  <si>
    <t>ПОДГОТОВИТЕЛЬНЫЕ РАБОТЫ</t>
  </si>
  <si>
    <t>УСТАНОВКА И РАЗБОРКА РАМНЫХ ЛЕСОВ</t>
  </si>
  <si>
    <t>УСТАНОВКА И РАЗБОРКА ХОМУТОВЫХ ЛЕСОВ (над воротами)</t>
  </si>
  <si>
    <t>МОНТАЖ ПОДЪЕМНИКА КОНСОЛЬНОГО ВЫСОТА ПОДЪЕМА ДО 16 МЕТРОВ</t>
  </si>
  <si>
    <t>УСТРОЙСТВО (НАВЕСКА) ФАСАДНОЙ СЕТКИ</t>
  </si>
  <si>
    <t>ОКЛЕЙКА ОКОН ПЛЕНКОЙ</t>
  </si>
  <si>
    <t>УСТРОЙСТВО ВРЕМЕННЫХ СЕТЕЙ ПВС 3х2.5</t>
  </si>
  <si>
    <t>РАСЧИСТКА ВРУЧНУЮ ФАСАДОВ ОТ СТАРОЙ КРАСКИ</t>
  </si>
  <si>
    <t>ОТБИВКА СТАРОЙ ШТУКАТУРКИ СТЕН МЕСТАМИ 10% от Sобщ.</t>
  </si>
  <si>
    <t>РАСШИВКА КРУПНЫХ ТРЕЩИН С ПОСЛЕДУЮЩЕЙ ЗАДЕЛКОЙ ШТУКАТУРН. РАСТВОРАМИ</t>
  </si>
  <si>
    <t xml:space="preserve">РАСШИВКА КРУПНЫХ ТРЕЩИН С ПОСЛЕДУЮЩЕЙ ЗАДЕЛКОЙ ШТУКАТУРН. РАСТВОРАМИ </t>
  </si>
  <si>
    <t xml:space="preserve">ОБРАБОТКА ПОВЕРХНОСТЕЙ КАРНИЗОВ СТЕН ПРОТИВОГРИБКОВЫМИ АНТИСЕПТИЧЕСКИМИ СОСТАВАМИ 10% </t>
  </si>
  <si>
    <t>ОГРУНТОВКА ПОВЕРХНОСТИ СТЕН ЗА 2 РАЗА грунт. для наружн. Работ</t>
  </si>
  <si>
    <t>ШТУКАТУРКА СТЕН С ВОССТАНОВЛЕНИЕМ толщина слоя до 4см.</t>
  </si>
  <si>
    <t>ШТУКАТУРКА ПОВЕРХНОСТЕЙ "ШУБОЙ" ДЕКОРАТИВН. АКРИЛ. "WEBER" фракция от 0.5 до 1.5 мм. (подбор фракции на месте)</t>
  </si>
  <si>
    <t>ОКРАСКА ФАСАДОВ В/Э СОСТАВАМИ СИЛИКОНИЗИРОВАННЫМИ КОЛЕРОВ. ЗА 2 РАЗА (ТИККУРИЛА НОВАСИЛ) с подбором колера согласно колеровочн.паспорта</t>
  </si>
  <si>
    <t>ФАСАД ШТУКАТУРНЫЕ РАБОТЫ</t>
  </si>
  <si>
    <t>ГЛАДКИЕ СТЕНЫ</t>
  </si>
  <si>
    <t>КАРНИЗЫ (ШИРИНА РАЗВЕРТКИ до 1м.)</t>
  </si>
  <si>
    <t>РАСЧИСТКА СТАРОЙ КРАСКИ КАРНИЗОВ</t>
  </si>
  <si>
    <t>ОТБИВКА СТАРОЙ ШТУКАТУРКИ САНДРИКОВ МЕСТАМИ 5% от L общ.</t>
  </si>
  <si>
    <t>ОГРУНТОВКА ПОВЕРХНОСТЕЙ ЗА 2раза</t>
  </si>
  <si>
    <t>ОБРАБОТКА ПОВЕРХНОСТЕЙ КАРНИЗОВ СТЕН ПРОТИВОГРИБКОВЫМИ АНТИСЕПТИЧЕСКИМИ СОСТАВАМИ 25%</t>
  </si>
  <si>
    <t>РЕСТАВРАЦИЯ ФАСЦИЙ (ДОМАЗКА) ВОССТАНОВЛЕНИЕ УТРАЧЕННЫХ УЧАСТКОВ</t>
  </si>
  <si>
    <t>ШПАТЛЕВАНИЕ КАРНИЗОВ С ПОСЛЕДУЮЩЕЙ ЗАТИРКОЙ АЛМАЗНОЙ СЕТКОЙ</t>
  </si>
  <si>
    <t>ОКРАСКА ПОВЕРХНОСТЕЙ СЛИКОНИЗИРОВАННЫМИ СОСТАВАМИ ТИККУРИЛА НОВАСИЛ/КИВИТЕКС за 2 РАЗА</t>
  </si>
  <si>
    <t>Оконные откосы</t>
  </si>
  <si>
    <t>РАСЧИСТКА СТАРОЙ КРАСКИ ОКОННЫХ ОТКОСОВ И НАЛИЧНИКОВ</t>
  </si>
  <si>
    <t>ОКЛЕИВАНИЕ ОТКОСОВ И НАЛИЧНИКОВ СЕРПЯНКОЙ местами</t>
  </si>
  <si>
    <t>ШПАТЛЕВАНИЕ ОКОННЫХ ОТКОСОВ ЗА 2 РАЗА С ПОСЛЕД. ЗАТИРКОЙ</t>
  </si>
  <si>
    <t>ОКРАСКА ПОВЕРХНОСТЕЙ СЛИКОНИЗИРОВАННЫМИ СОСТАВАМИ КОЛЕРОВ. ТИККУРИЛА НОВАСИЛ/КИВИТЕКС за 2 РАЗА</t>
  </si>
  <si>
    <t>Промывка</t>
  </si>
  <si>
    <t>ПРОМЫВКА ОСТЕКЛЕНИЯ</t>
  </si>
  <si>
    <t>ПРОМЫВКА КОЗЫРЬКА</t>
  </si>
  <si>
    <t>Цоколь</t>
  </si>
  <si>
    <t>ПРОМЫВКА ПОВЕРХНОСТЕЙ</t>
  </si>
  <si>
    <t>ОБРАБОТКА ГИДРОФОБНЫМИ СОСТАВАМИ</t>
  </si>
  <si>
    <t>Водостоки</t>
  </si>
  <si>
    <t>ПЕРЕНАВЕСКА (демонтаж-монтаж) ВОДОСТОКОВ</t>
  </si>
  <si>
    <t>ДОПОЛНИТЕЛЬНЫЕ РАСХОДЫ</t>
  </si>
  <si>
    <t>ВЫВОЗ И ВЫНОС МУСОРА КОНТЕЙНЕР</t>
  </si>
  <si>
    <t>шт.</t>
  </si>
  <si>
    <t>сетка фасадная</t>
  </si>
  <si>
    <t>пленка оконная</t>
  </si>
  <si>
    <t>провод ПВС 3х2,5</t>
  </si>
  <si>
    <t>раствор штукатурный</t>
  </si>
  <si>
    <t>кг</t>
  </si>
  <si>
    <t>л</t>
  </si>
  <si>
    <t>антисептический состав</t>
  </si>
  <si>
    <t>грунтовка для наружных работ</t>
  </si>
  <si>
    <t>штукатурка декоративная "WEBER"</t>
  </si>
  <si>
    <t>краска Тиккурила Новасил</t>
  </si>
  <si>
    <t>раствор восстановительный</t>
  </si>
  <si>
    <t>шпатлевка фасадная</t>
  </si>
  <si>
    <t>серпянка</t>
  </si>
  <si>
    <t>состав гидрофобный</t>
  </si>
  <si>
    <t xml:space="preserve">ТРЕБУЕТСЯ:
Предоставить локальный сметный расчет по косметическому ремонту фасада  здания, расположенного по адресу: г. Москва, ул. Покровка, д. 24/2 стр.1. в соответствии с  ведомостью.
</t>
  </si>
  <si>
    <r>
      <t xml:space="preserve">     </t>
    </r>
    <r>
      <rPr>
        <b/>
        <sz val="10"/>
        <rFont val="Century Gothic"/>
        <family val="2"/>
        <charset val="204"/>
      </rPr>
      <t xml:space="preserve">                                                             Двери</t>
    </r>
  </si>
  <si>
    <t>Очистка старого лако-красочного покрытия</t>
  </si>
  <si>
    <t>Покраска двери</t>
  </si>
  <si>
    <t>Козырек входной группы</t>
  </si>
  <si>
    <t>Покраска козырька входной группы</t>
  </si>
  <si>
    <t>Пандус</t>
  </si>
  <si>
    <t>Покраска пандуса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</si>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</sst>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1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Century Gothic"/>
      <family val="2"/>
      <charset val="204"/>
    </font>
    <font>
      <sz val="7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i/>
      <sz val="7"/>
      <name val="Century Gothic"/>
      <family val="2"/>
      <charset val="204"/>
    </font>
    <font>
      <b/>
      <sz val="14"/>
      <name val="Century Gothic"/>
      <family val="2"/>
      <charset val="204"/>
    </font>
    <font>
      <u/>
      <sz val="10"/>
      <name val="Century Gothic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9" fillId="0" borderId="0"/>
  </cellStyleXfs>
  <cellXfs count="65">
    <xf numFmtId="0" fontId="0" fillId="0" borderId="0" xfId="0"/>
    <xf numFmtId="4" fontId="0" fillId="0" borderId="0" xfId="0" applyNumberForma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4" fontId="5" fillId="0" borderId="0" xfId="0" applyNumberFormat="1" applyFont="1" applyFill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2" applyNumberFormat="1" applyFont="1" applyFill="1" applyBorder="1" applyAlignment="1" applyProtection="1">
      <alignment horizontal="center" vertical="center" wrapText="1"/>
    </xf>
    <xf numFmtId="4" fontId="5" fillId="2" borderId="3" xfId="2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/>
    <xf numFmtId="4" fontId="2" fillId="0" borderId="0" xfId="0" applyNumberFormat="1" applyFont="1"/>
    <xf numFmtId="0" fontId="2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 applyProtection="1">
      <alignment horizontal="center" vertical="center"/>
    </xf>
    <xf numFmtId="4" fontId="2" fillId="0" borderId="4" xfId="2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/>
    <xf numFmtId="4" fontId="4" fillId="0" borderId="4" xfId="0" applyNumberFormat="1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5" fillId="0" borderId="4" xfId="2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5" xfId="2" applyNumberFormat="1" applyFont="1" applyFill="1" applyBorder="1" applyAlignment="1" applyProtection="1">
      <alignment horizontal="center" vertical="center" wrapText="1"/>
    </xf>
    <xf numFmtId="4" fontId="5" fillId="2" borderId="7" xfId="2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4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</cellXfs>
  <cellStyles count="4">
    <cellStyle name="Normal_Sheet1" xfId="1"/>
    <cellStyle name="Обычный" xfId="0" builtinId="0"/>
    <cellStyle name="Обычный 2 2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K120"/>
  <sheetViews>
    <sheetView tabSelected="1" view="pageBreakPreview" zoomScaleSheetLayoutView="100" workbookViewId="0">
      <selection activeCell="A3" sqref="A3:J3"/>
    </sheetView>
  </sheetViews>
  <sheetFormatPr defaultRowHeight="13.5" x14ac:dyDescent="0.25"/>
  <cols>
    <col min="1" max="1" width="4.85546875" style="2" customWidth="1"/>
    <col min="2" max="2" width="84" style="3" customWidth="1"/>
    <col min="3" max="3" width="16.140625" style="58" hidden="1" customWidth="1"/>
    <col min="4" max="4" width="7.5703125" style="3" customWidth="1"/>
    <col min="5" max="5" width="11.28515625" style="3" customWidth="1"/>
    <col min="6" max="6" width="12" style="17" customWidth="1"/>
    <col min="7" max="7" width="14.7109375" style="18" customWidth="1"/>
    <col min="8" max="8" width="12.85546875" style="17" customWidth="1"/>
    <col min="9" max="9" width="15.42578125" style="18" customWidth="1"/>
    <col min="10" max="10" width="15.7109375" style="17" customWidth="1"/>
    <col min="11" max="11" width="9.140625" style="1"/>
  </cols>
  <sheetData>
    <row r="1" spans="1:10" ht="12.75" x14ac:dyDescent="0.2">
      <c r="A1" s="6"/>
      <c r="B1" s="7"/>
      <c r="C1" s="8"/>
      <c r="D1" s="6"/>
      <c r="E1" s="6"/>
      <c r="F1" s="9"/>
      <c r="G1" s="9"/>
      <c r="H1" s="9"/>
      <c r="I1" s="9"/>
      <c r="J1" s="9" t="s">
        <v>77</v>
      </c>
    </row>
    <row r="2" spans="1:10" ht="18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56.25" customHeight="1" x14ac:dyDescent="0.2">
      <c r="A3" s="63" t="s">
        <v>69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4.2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ht="51" x14ac:dyDescent="0.2">
      <c r="A5" s="10" t="s">
        <v>0</v>
      </c>
      <c r="B5" s="11" t="s">
        <v>1</v>
      </c>
      <c r="C5" s="12" t="s">
        <v>2</v>
      </c>
      <c r="D5" s="12" t="s">
        <v>3</v>
      </c>
      <c r="E5" s="13" t="s">
        <v>4</v>
      </c>
      <c r="F5" s="14" t="s">
        <v>5</v>
      </c>
      <c r="G5" s="15" t="s">
        <v>6</v>
      </c>
      <c r="H5" s="14" t="s">
        <v>7</v>
      </c>
      <c r="I5" s="15" t="s">
        <v>8</v>
      </c>
      <c r="J5" s="16" t="s">
        <v>9</v>
      </c>
    </row>
    <row r="6" spans="1:10" ht="12" customHeight="1" x14ac:dyDescent="0.2">
      <c r="A6" s="39"/>
      <c r="B6" s="40"/>
      <c r="C6" s="41"/>
      <c r="D6" s="41"/>
      <c r="E6" s="42"/>
      <c r="F6" s="43"/>
      <c r="G6" s="44"/>
      <c r="H6" s="43"/>
      <c r="I6" s="44"/>
      <c r="J6" s="45"/>
    </row>
    <row r="7" spans="1:10" ht="12.75" x14ac:dyDescent="0.2">
      <c r="A7" s="46"/>
      <c r="B7" s="47"/>
      <c r="C7" s="48"/>
      <c r="D7" s="48"/>
      <c r="E7" s="31"/>
      <c r="F7" s="49"/>
      <c r="G7" s="50"/>
      <c r="H7" s="49"/>
      <c r="I7" s="50"/>
      <c r="J7" s="50"/>
    </row>
    <row r="8" spans="1:10" ht="12.75" x14ac:dyDescent="0.2">
      <c r="A8" s="46"/>
      <c r="B8" s="47" t="s">
        <v>13</v>
      </c>
      <c r="C8" s="48"/>
      <c r="D8" s="48"/>
      <c r="E8" s="31"/>
      <c r="F8" s="49"/>
      <c r="G8" s="50"/>
      <c r="H8" s="49"/>
      <c r="I8" s="50"/>
      <c r="J8" s="50"/>
    </row>
    <row r="9" spans="1:10" x14ac:dyDescent="0.2">
      <c r="A9" s="46">
        <v>1</v>
      </c>
      <c r="B9" s="53" t="s">
        <v>14</v>
      </c>
      <c r="C9" s="54"/>
      <c r="D9" s="21" t="s">
        <v>12</v>
      </c>
      <c r="E9" s="59">
        <v>392</v>
      </c>
      <c r="F9" s="5"/>
      <c r="G9" s="38"/>
      <c r="H9" s="5"/>
      <c r="I9" s="38"/>
      <c r="J9" s="38"/>
    </row>
    <row r="10" spans="1:10" x14ac:dyDescent="0.2">
      <c r="A10" s="46">
        <f>A9+1</f>
        <v>2</v>
      </c>
      <c r="B10" s="53" t="s">
        <v>15</v>
      </c>
      <c r="C10" s="54"/>
      <c r="D10" s="21" t="s">
        <v>12</v>
      </c>
      <c r="E10" s="59">
        <v>40</v>
      </c>
      <c r="F10" s="5"/>
      <c r="G10" s="38"/>
      <c r="H10" s="5"/>
      <c r="I10" s="38"/>
      <c r="J10" s="38"/>
    </row>
    <row r="11" spans="1:10" x14ac:dyDescent="0.2">
      <c r="A11" s="46">
        <v>3</v>
      </c>
      <c r="B11" s="53" t="s">
        <v>16</v>
      </c>
      <c r="C11" s="54"/>
      <c r="D11" s="21" t="s">
        <v>11</v>
      </c>
      <c r="E11" s="59">
        <v>1</v>
      </c>
      <c r="F11" s="5"/>
      <c r="G11" s="38"/>
      <c r="H11" s="5"/>
      <c r="I11" s="38"/>
      <c r="J11" s="38"/>
    </row>
    <row r="12" spans="1:10" x14ac:dyDescent="0.2">
      <c r="A12" s="46">
        <f>A11+1</f>
        <v>4</v>
      </c>
      <c r="B12" s="53" t="s">
        <v>17</v>
      </c>
      <c r="C12" s="54"/>
      <c r="D12" s="21" t="s">
        <v>12</v>
      </c>
      <c r="E12" s="59">
        <v>432</v>
      </c>
      <c r="F12" s="5"/>
      <c r="G12" s="38"/>
      <c r="H12" s="5"/>
      <c r="I12" s="38"/>
      <c r="J12" s="38"/>
    </row>
    <row r="13" spans="1:10" x14ac:dyDescent="0.2">
      <c r="A13" s="46"/>
      <c r="B13" s="61" t="s">
        <v>55</v>
      </c>
      <c r="C13" s="54"/>
      <c r="D13" s="21" t="s">
        <v>12</v>
      </c>
      <c r="E13" s="59">
        <f>E12*1.05</f>
        <v>453.6</v>
      </c>
      <c r="F13" s="5"/>
      <c r="G13" s="38"/>
      <c r="H13" s="5"/>
      <c r="I13" s="38"/>
      <c r="J13" s="38"/>
    </row>
    <row r="14" spans="1:10" x14ac:dyDescent="0.2">
      <c r="A14" s="46">
        <f>A12+1</f>
        <v>5</v>
      </c>
      <c r="B14" s="53" t="s">
        <v>18</v>
      </c>
      <c r="C14" s="54"/>
      <c r="D14" s="21" t="s">
        <v>12</v>
      </c>
      <c r="E14" s="59">
        <v>54</v>
      </c>
      <c r="F14" s="5"/>
      <c r="G14" s="38"/>
      <c r="H14" s="5"/>
      <c r="I14" s="38"/>
      <c r="J14" s="38"/>
    </row>
    <row r="15" spans="1:10" x14ac:dyDescent="0.2">
      <c r="A15" s="46"/>
      <c r="B15" s="61" t="s">
        <v>56</v>
      </c>
      <c r="C15" s="54"/>
      <c r="D15" s="21" t="s">
        <v>12</v>
      </c>
      <c r="E15" s="59">
        <f>E14*1.05</f>
        <v>56.7</v>
      </c>
      <c r="F15" s="5"/>
      <c r="G15" s="38"/>
      <c r="H15" s="5"/>
      <c r="I15" s="38"/>
      <c r="J15" s="38"/>
    </row>
    <row r="16" spans="1:10" x14ac:dyDescent="0.2">
      <c r="A16" s="46">
        <f>A14+1</f>
        <v>6</v>
      </c>
      <c r="B16" s="20" t="s">
        <v>19</v>
      </c>
      <c r="C16" s="54"/>
      <c r="D16" s="21" t="s">
        <v>10</v>
      </c>
      <c r="E16" s="59">
        <v>50</v>
      </c>
      <c r="F16" s="5"/>
      <c r="G16" s="38"/>
      <c r="H16" s="5"/>
      <c r="I16" s="38"/>
      <c r="J16" s="38"/>
    </row>
    <row r="17" spans="1:10" x14ac:dyDescent="0.2">
      <c r="A17" s="46"/>
      <c r="B17" s="61" t="s">
        <v>57</v>
      </c>
      <c r="C17" s="54"/>
      <c r="D17" s="21" t="s">
        <v>10</v>
      </c>
      <c r="E17" s="59">
        <f>E16</f>
        <v>50</v>
      </c>
      <c r="F17" s="5"/>
      <c r="G17" s="38"/>
      <c r="H17" s="5"/>
      <c r="I17" s="38"/>
      <c r="J17" s="38"/>
    </row>
    <row r="18" spans="1:10" x14ac:dyDescent="0.2">
      <c r="A18" s="46"/>
      <c r="B18" s="53"/>
      <c r="C18" s="54"/>
      <c r="D18" s="21"/>
      <c r="E18" s="59"/>
      <c r="F18" s="5"/>
      <c r="G18" s="38"/>
      <c r="H18" s="5"/>
      <c r="I18" s="38"/>
      <c r="J18" s="38"/>
    </row>
    <row r="19" spans="1:10" ht="12.75" customHeight="1" x14ac:dyDescent="0.2">
      <c r="A19" s="46"/>
      <c r="B19" s="47" t="s">
        <v>29</v>
      </c>
      <c r="C19" s="54"/>
      <c r="D19" s="21"/>
      <c r="E19" s="59"/>
      <c r="F19" s="5"/>
      <c r="G19" s="38"/>
      <c r="H19" s="5"/>
      <c r="I19" s="38"/>
      <c r="J19" s="38"/>
    </row>
    <row r="20" spans="1:10" ht="12.75" customHeight="1" x14ac:dyDescent="0.2">
      <c r="A20" s="46"/>
      <c r="B20" s="47" t="s">
        <v>30</v>
      </c>
      <c r="C20" s="54"/>
      <c r="D20" s="21"/>
      <c r="E20" s="59"/>
      <c r="F20" s="5"/>
      <c r="G20" s="38"/>
      <c r="H20" s="5"/>
      <c r="I20" s="38"/>
      <c r="J20" s="38"/>
    </row>
    <row r="21" spans="1:10" x14ac:dyDescent="0.2">
      <c r="A21" s="46">
        <f>A16+1</f>
        <v>7</v>
      </c>
      <c r="B21" s="53" t="s">
        <v>20</v>
      </c>
      <c r="C21" s="52"/>
      <c r="D21" s="21" t="s">
        <v>12</v>
      </c>
      <c r="E21" s="49">
        <v>730</v>
      </c>
      <c r="F21" s="5"/>
      <c r="G21" s="38"/>
      <c r="H21" s="5"/>
      <c r="I21" s="38"/>
      <c r="J21" s="38"/>
    </row>
    <row r="22" spans="1:10" x14ac:dyDescent="0.2">
      <c r="A22" s="46">
        <f>A21+1</f>
        <v>8</v>
      </c>
      <c r="B22" s="53" t="s">
        <v>21</v>
      </c>
      <c r="C22" s="54"/>
      <c r="D22" s="21" t="s">
        <v>12</v>
      </c>
      <c r="E22" s="59">
        <v>73</v>
      </c>
      <c r="F22" s="5"/>
      <c r="G22" s="38"/>
      <c r="H22" s="5"/>
      <c r="I22" s="38"/>
      <c r="J22" s="38"/>
    </row>
    <row r="23" spans="1:10" ht="27" x14ac:dyDescent="0.2">
      <c r="A23" s="46">
        <f t="shared" ref="A23" si="0">A22+1</f>
        <v>9</v>
      </c>
      <c r="B23" s="53" t="s">
        <v>23</v>
      </c>
      <c r="C23" s="48"/>
      <c r="D23" s="21" t="s">
        <v>10</v>
      </c>
      <c r="E23" s="31">
        <v>180</v>
      </c>
      <c r="F23" s="5"/>
      <c r="G23" s="38"/>
      <c r="H23" s="49"/>
      <c r="I23" s="38"/>
      <c r="J23" s="38"/>
    </row>
    <row r="24" spans="1:10" x14ac:dyDescent="0.2">
      <c r="A24" s="46"/>
      <c r="B24" s="61" t="s">
        <v>58</v>
      </c>
      <c r="C24" s="54"/>
      <c r="D24" s="21" t="s">
        <v>59</v>
      </c>
      <c r="E24" s="59">
        <f>E23*2</f>
        <v>360</v>
      </c>
      <c r="F24" s="5"/>
      <c r="G24" s="38"/>
      <c r="H24" s="5"/>
      <c r="I24" s="38"/>
      <c r="J24" s="38"/>
    </row>
    <row r="25" spans="1:10" ht="27" x14ac:dyDescent="0.2">
      <c r="A25" s="46">
        <f>A23+1</f>
        <v>10</v>
      </c>
      <c r="B25" s="53" t="s">
        <v>24</v>
      </c>
      <c r="C25" s="48"/>
      <c r="D25" s="21" t="s">
        <v>12</v>
      </c>
      <c r="E25" s="31">
        <v>73</v>
      </c>
      <c r="F25" s="5"/>
      <c r="G25" s="38"/>
      <c r="H25" s="60"/>
      <c r="I25" s="38"/>
      <c r="J25" s="38"/>
    </row>
    <row r="26" spans="1:10" x14ac:dyDescent="0.2">
      <c r="A26" s="46"/>
      <c r="B26" s="61" t="s">
        <v>61</v>
      </c>
      <c r="C26" s="54"/>
      <c r="D26" s="21" t="s">
        <v>60</v>
      </c>
      <c r="E26" s="59">
        <f>E25*0.25</f>
        <v>18.25</v>
      </c>
      <c r="F26" s="5"/>
      <c r="G26" s="38"/>
      <c r="H26" s="5"/>
      <c r="I26" s="38"/>
      <c r="J26" s="38"/>
    </row>
    <row r="27" spans="1:10" x14ac:dyDescent="0.2">
      <c r="A27" s="46">
        <f>A25+1</f>
        <v>11</v>
      </c>
      <c r="B27" s="53" t="s">
        <v>25</v>
      </c>
      <c r="C27" s="54"/>
      <c r="D27" s="21" t="s">
        <v>12</v>
      </c>
      <c r="E27" s="59">
        <v>730</v>
      </c>
      <c r="F27" s="5"/>
      <c r="G27" s="38"/>
      <c r="H27" s="22"/>
      <c r="I27" s="38"/>
      <c r="J27" s="38"/>
    </row>
    <row r="28" spans="1:10" x14ac:dyDescent="0.2">
      <c r="A28" s="46"/>
      <c r="B28" s="61" t="s">
        <v>62</v>
      </c>
      <c r="C28" s="54"/>
      <c r="D28" s="21" t="s">
        <v>60</v>
      </c>
      <c r="E28" s="59">
        <f>E27*0.25</f>
        <v>182.5</v>
      </c>
      <c r="F28" s="5"/>
      <c r="G28" s="38"/>
      <c r="H28" s="5"/>
      <c r="I28" s="38"/>
      <c r="J28" s="38"/>
    </row>
    <row r="29" spans="1:10" x14ac:dyDescent="0.2">
      <c r="A29" s="46">
        <f>A27+1</f>
        <v>12</v>
      </c>
      <c r="B29" s="53" t="s">
        <v>26</v>
      </c>
      <c r="C29" s="54"/>
      <c r="D29" s="21" t="s">
        <v>12</v>
      </c>
      <c r="E29" s="59">
        <v>16</v>
      </c>
      <c r="F29" s="5"/>
      <c r="G29" s="38"/>
      <c r="H29" s="22"/>
      <c r="I29" s="38"/>
      <c r="J29" s="38"/>
    </row>
    <row r="30" spans="1:10" x14ac:dyDescent="0.2">
      <c r="A30" s="46"/>
      <c r="B30" s="61" t="s">
        <v>58</v>
      </c>
      <c r="C30" s="54"/>
      <c r="D30" s="21" t="s">
        <v>59</v>
      </c>
      <c r="E30" s="59">
        <f>E29*40*1.6</f>
        <v>1024</v>
      </c>
      <c r="F30" s="5"/>
      <c r="G30" s="38"/>
      <c r="H30" s="5"/>
      <c r="I30" s="38"/>
      <c r="J30" s="38"/>
    </row>
    <row r="31" spans="1:10" ht="27" x14ac:dyDescent="0.2">
      <c r="A31" s="46">
        <f>A29+1</f>
        <v>13</v>
      </c>
      <c r="B31" s="53" t="s">
        <v>27</v>
      </c>
      <c r="C31" s="54"/>
      <c r="D31" s="21" t="s">
        <v>12</v>
      </c>
      <c r="E31" s="59">
        <v>730</v>
      </c>
      <c r="F31" s="5"/>
      <c r="G31" s="38"/>
      <c r="H31" s="22"/>
      <c r="I31" s="38"/>
      <c r="J31" s="38"/>
    </row>
    <row r="32" spans="1:10" x14ac:dyDescent="0.2">
      <c r="A32" s="46"/>
      <c r="B32" s="61" t="s">
        <v>63</v>
      </c>
      <c r="C32" s="54"/>
      <c r="D32" s="21" t="s">
        <v>59</v>
      </c>
      <c r="E32" s="59">
        <f>E31*2.5</f>
        <v>1825</v>
      </c>
      <c r="F32" s="5"/>
      <c r="G32" s="38"/>
      <c r="H32" s="5"/>
      <c r="I32" s="38"/>
      <c r="J32" s="38"/>
    </row>
    <row r="33" spans="1:10" ht="27" x14ac:dyDescent="0.2">
      <c r="A33" s="46">
        <f>A31+1</f>
        <v>14</v>
      </c>
      <c r="B33" s="53" t="s">
        <v>28</v>
      </c>
      <c r="C33" s="54"/>
      <c r="D33" s="21" t="s">
        <v>12</v>
      </c>
      <c r="E33" s="59">
        <v>730</v>
      </c>
      <c r="F33" s="5"/>
      <c r="G33" s="38"/>
      <c r="H33" s="5"/>
      <c r="I33" s="38"/>
      <c r="J33" s="38"/>
    </row>
    <row r="34" spans="1:10" x14ac:dyDescent="0.2">
      <c r="A34" s="46"/>
      <c r="B34" s="61" t="s">
        <v>64</v>
      </c>
      <c r="C34" s="54"/>
      <c r="D34" s="21" t="s">
        <v>60</v>
      </c>
      <c r="E34" s="59">
        <f>E33*0.4</f>
        <v>292</v>
      </c>
      <c r="F34" s="5"/>
      <c r="G34" s="38"/>
      <c r="H34" s="5"/>
      <c r="I34" s="38"/>
      <c r="J34" s="38"/>
    </row>
    <row r="35" spans="1:10" x14ac:dyDescent="0.2">
      <c r="A35" s="46"/>
      <c r="B35" s="20"/>
      <c r="C35" s="54"/>
      <c r="D35" s="21"/>
      <c r="E35" s="59"/>
      <c r="F35" s="5"/>
      <c r="G35" s="38"/>
      <c r="H35" s="5"/>
      <c r="I35" s="38"/>
      <c r="J35" s="38"/>
    </row>
    <row r="36" spans="1:10" x14ac:dyDescent="0.2">
      <c r="A36" s="46"/>
      <c r="B36" s="47" t="s">
        <v>31</v>
      </c>
      <c r="C36" s="54"/>
      <c r="D36" s="21"/>
      <c r="E36" s="59"/>
      <c r="F36" s="5"/>
      <c r="G36" s="38"/>
      <c r="H36" s="5"/>
      <c r="I36" s="38"/>
      <c r="J36" s="38"/>
    </row>
    <row r="37" spans="1:10" x14ac:dyDescent="0.2">
      <c r="A37" s="46">
        <f>A33+1</f>
        <v>15</v>
      </c>
      <c r="B37" s="53" t="s">
        <v>32</v>
      </c>
      <c r="C37" s="52"/>
      <c r="D37" s="21" t="s">
        <v>10</v>
      </c>
      <c r="E37" s="31">
        <v>96</v>
      </c>
      <c r="F37" s="5"/>
      <c r="G37" s="38"/>
      <c r="H37" s="5"/>
      <c r="I37" s="38"/>
      <c r="J37" s="38"/>
    </row>
    <row r="38" spans="1:10" x14ac:dyDescent="0.2">
      <c r="A38" s="46">
        <f>A37+1</f>
        <v>16</v>
      </c>
      <c r="B38" s="53" t="s">
        <v>33</v>
      </c>
      <c r="C38" s="52"/>
      <c r="D38" s="21" t="s">
        <v>10</v>
      </c>
      <c r="E38" s="49">
        <v>4.8</v>
      </c>
      <c r="F38" s="5"/>
      <c r="G38" s="38"/>
      <c r="H38" s="5"/>
      <c r="I38" s="38"/>
      <c r="J38" s="38"/>
    </row>
    <row r="39" spans="1:10" x14ac:dyDescent="0.2">
      <c r="A39" s="46">
        <f t="shared" ref="A39" si="1">A38+1</f>
        <v>17</v>
      </c>
      <c r="B39" s="53" t="s">
        <v>34</v>
      </c>
      <c r="C39" s="52"/>
      <c r="D39" s="21" t="s">
        <v>10</v>
      </c>
      <c r="E39" s="59">
        <v>96</v>
      </c>
      <c r="F39" s="5"/>
      <c r="G39" s="38"/>
      <c r="H39" s="5"/>
      <c r="I39" s="38"/>
      <c r="J39" s="38"/>
    </row>
    <row r="40" spans="1:10" x14ac:dyDescent="0.2">
      <c r="A40" s="46"/>
      <c r="B40" s="61" t="s">
        <v>62</v>
      </c>
      <c r="C40" s="54"/>
      <c r="D40" s="21" t="s">
        <v>60</v>
      </c>
      <c r="E40" s="59">
        <f>E39*0.25</f>
        <v>24</v>
      </c>
      <c r="F40" s="5"/>
      <c r="G40" s="38"/>
      <c r="H40" s="5"/>
      <c r="I40" s="38"/>
      <c r="J40" s="38"/>
    </row>
    <row r="41" spans="1:10" ht="27" x14ac:dyDescent="0.2">
      <c r="A41" s="46">
        <f>A39+1</f>
        <v>18</v>
      </c>
      <c r="B41" s="53" t="s">
        <v>35</v>
      </c>
      <c r="C41" s="52"/>
      <c r="D41" s="21" t="s">
        <v>10</v>
      </c>
      <c r="E41" s="59">
        <v>6</v>
      </c>
      <c r="F41" s="5"/>
      <c r="G41" s="38"/>
      <c r="H41" s="5"/>
      <c r="I41" s="38"/>
      <c r="J41" s="38"/>
    </row>
    <row r="42" spans="1:10" x14ac:dyDescent="0.2">
      <c r="A42" s="46"/>
      <c r="B42" s="61" t="s">
        <v>61</v>
      </c>
      <c r="C42" s="54"/>
      <c r="D42" s="21" t="s">
        <v>60</v>
      </c>
      <c r="E42" s="59">
        <f>E41*0.25</f>
        <v>1.5</v>
      </c>
      <c r="F42" s="5"/>
      <c r="G42" s="38"/>
      <c r="H42" s="5"/>
      <c r="I42" s="38"/>
      <c r="J42" s="38"/>
    </row>
    <row r="43" spans="1:10" x14ac:dyDescent="0.2">
      <c r="A43" s="46">
        <f>A41+1</f>
        <v>19</v>
      </c>
      <c r="B43" s="53" t="s">
        <v>36</v>
      </c>
      <c r="C43" s="52"/>
      <c r="D43" s="21" t="s">
        <v>10</v>
      </c>
      <c r="E43" s="59">
        <v>10</v>
      </c>
      <c r="F43" s="5"/>
      <c r="G43" s="38"/>
      <c r="H43" s="5"/>
      <c r="I43" s="38"/>
      <c r="J43" s="38"/>
    </row>
    <row r="44" spans="1:10" x14ac:dyDescent="0.2">
      <c r="A44" s="46"/>
      <c r="B44" s="61" t="s">
        <v>65</v>
      </c>
      <c r="C44" s="52"/>
      <c r="D44" s="21" t="s">
        <v>59</v>
      </c>
      <c r="E44" s="59">
        <f>E43*4</f>
        <v>40</v>
      </c>
      <c r="F44" s="5"/>
      <c r="G44" s="38"/>
      <c r="H44" s="5"/>
      <c r="I44" s="38"/>
      <c r="J44" s="38"/>
    </row>
    <row r="45" spans="1:10" x14ac:dyDescent="0.2">
      <c r="A45" s="46">
        <f>A43+1</f>
        <v>20</v>
      </c>
      <c r="B45" s="53" t="s">
        <v>37</v>
      </c>
      <c r="C45" s="52"/>
      <c r="D45" s="21" t="s">
        <v>10</v>
      </c>
      <c r="E45" s="59">
        <v>96</v>
      </c>
      <c r="F45" s="5"/>
      <c r="G45" s="38"/>
      <c r="H45" s="5"/>
      <c r="I45" s="38"/>
      <c r="J45" s="38"/>
    </row>
    <row r="46" spans="1:10" x14ac:dyDescent="0.2">
      <c r="A46" s="46"/>
      <c r="B46" s="61" t="s">
        <v>66</v>
      </c>
      <c r="C46" s="52"/>
      <c r="D46" s="21" t="s">
        <v>59</v>
      </c>
      <c r="E46" s="59">
        <f>E45*4</f>
        <v>384</v>
      </c>
      <c r="F46" s="5"/>
      <c r="G46" s="38"/>
      <c r="H46" s="5"/>
      <c r="I46" s="38"/>
      <c r="J46" s="38"/>
    </row>
    <row r="47" spans="1:10" ht="27" x14ac:dyDescent="0.2">
      <c r="A47" s="46">
        <f>A45+1</f>
        <v>21</v>
      </c>
      <c r="B47" s="53" t="s">
        <v>38</v>
      </c>
      <c r="C47" s="54"/>
      <c r="D47" s="21" t="s">
        <v>10</v>
      </c>
      <c r="E47" s="59">
        <v>96</v>
      </c>
      <c r="F47" s="5"/>
      <c r="G47" s="38"/>
      <c r="H47" s="5"/>
      <c r="I47" s="38"/>
      <c r="J47" s="38"/>
    </row>
    <row r="48" spans="1:10" x14ac:dyDescent="0.2">
      <c r="A48" s="46"/>
      <c r="B48" s="61" t="s">
        <v>64</v>
      </c>
      <c r="C48" s="54"/>
      <c r="D48" s="21" t="s">
        <v>60</v>
      </c>
      <c r="E48" s="59">
        <f>E47*0.4</f>
        <v>38.4</v>
      </c>
      <c r="F48" s="5"/>
      <c r="G48" s="38"/>
      <c r="H48" s="5"/>
      <c r="I48" s="38"/>
      <c r="J48" s="38"/>
    </row>
    <row r="49" spans="1:10" x14ac:dyDescent="0.2">
      <c r="A49" s="46"/>
      <c r="B49" s="53"/>
      <c r="C49" s="54"/>
      <c r="D49" s="21"/>
      <c r="E49" s="59"/>
      <c r="F49" s="5"/>
      <c r="G49" s="38"/>
      <c r="H49" s="5"/>
      <c r="I49" s="38"/>
      <c r="J49" s="38"/>
    </row>
    <row r="50" spans="1:10" x14ac:dyDescent="0.2">
      <c r="A50" s="46"/>
      <c r="B50" s="47" t="s">
        <v>39</v>
      </c>
      <c r="C50" s="54"/>
      <c r="D50" s="21"/>
      <c r="E50" s="49"/>
      <c r="F50" s="5"/>
      <c r="G50" s="38"/>
      <c r="H50" s="5"/>
      <c r="I50" s="38"/>
      <c r="J50" s="38"/>
    </row>
    <row r="51" spans="1:10" x14ac:dyDescent="0.2">
      <c r="A51" s="46">
        <f>A47+1</f>
        <v>22</v>
      </c>
      <c r="B51" s="53" t="s">
        <v>40</v>
      </c>
      <c r="C51" s="54"/>
      <c r="D51" s="21" t="s">
        <v>10</v>
      </c>
      <c r="E51" s="49">
        <v>124</v>
      </c>
      <c r="F51" s="5"/>
      <c r="G51" s="38"/>
      <c r="H51" s="5"/>
      <c r="I51" s="38"/>
      <c r="J51" s="38"/>
    </row>
    <row r="52" spans="1:10" x14ac:dyDescent="0.2">
      <c r="A52" s="46">
        <f>A51+1</f>
        <v>23</v>
      </c>
      <c r="B52" s="53" t="s">
        <v>34</v>
      </c>
      <c r="C52" s="54"/>
      <c r="D52" s="21" t="s">
        <v>10</v>
      </c>
      <c r="E52" s="59">
        <v>124</v>
      </c>
      <c r="F52" s="5"/>
      <c r="G52" s="38"/>
      <c r="H52" s="5"/>
      <c r="I52" s="38"/>
      <c r="J52" s="38"/>
    </row>
    <row r="53" spans="1:10" x14ac:dyDescent="0.2">
      <c r="A53" s="46"/>
      <c r="B53" s="61" t="s">
        <v>62</v>
      </c>
      <c r="C53" s="54"/>
      <c r="D53" s="21" t="s">
        <v>60</v>
      </c>
      <c r="E53" s="59">
        <f>E52*0.25</f>
        <v>31</v>
      </c>
      <c r="F53" s="5"/>
      <c r="G53" s="38"/>
      <c r="H53" s="5"/>
      <c r="I53" s="38"/>
      <c r="J53" s="38"/>
    </row>
    <row r="54" spans="1:10" ht="27" x14ac:dyDescent="0.2">
      <c r="A54" s="46">
        <f>A52+1</f>
        <v>24</v>
      </c>
      <c r="B54" s="53" t="s">
        <v>22</v>
      </c>
      <c r="C54" s="54"/>
      <c r="D54" s="21" t="s">
        <v>10</v>
      </c>
      <c r="E54" s="59">
        <v>30</v>
      </c>
      <c r="F54" s="5"/>
      <c r="G54" s="38"/>
      <c r="H54" s="5"/>
      <c r="I54" s="38"/>
      <c r="J54" s="38"/>
    </row>
    <row r="55" spans="1:10" x14ac:dyDescent="0.2">
      <c r="A55" s="46"/>
      <c r="B55" s="61" t="s">
        <v>58</v>
      </c>
      <c r="C55" s="54"/>
      <c r="D55" s="21" t="s">
        <v>59</v>
      </c>
      <c r="E55" s="59">
        <f>E54*2</f>
        <v>60</v>
      </c>
      <c r="F55" s="5"/>
      <c r="G55" s="38"/>
      <c r="H55" s="5"/>
      <c r="I55" s="38"/>
      <c r="J55" s="38"/>
    </row>
    <row r="56" spans="1:10" x14ac:dyDescent="0.2">
      <c r="A56" s="46">
        <f>A54+1</f>
        <v>25</v>
      </c>
      <c r="B56" s="53" t="s">
        <v>41</v>
      </c>
      <c r="C56" s="54"/>
      <c r="D56" s="21" t="s">
        <v>10</v>
      </c>
      <c r="E56" s="59">
        <v>70</v>
      </c>
      <c r="F56" s="5"/>
      <c r="G56" s="38"/>
      <c r="H56" s="5"/>
      <c r="I56" s="38"/>
      <c r="J56" s="38"/>
    </row>
    <row r="57" spans="1:10" x14ac:dyDescent="0.2">
      <c r="A57" s="46"/>
      <c r="B57" s="61" t="s">
        <v>67</v>
      </c>
      <c r="C57" s="54"/>
      <c r="D57" s="21" t="s">
        <v>10</v>
      </c>
      <c r="E57" s="59">
        <f>E56*1.1</f>
        <v>77</v>
      </c>
      <c r="F57" s="5"/>
      <c r="G57" s="38"/>
      <c r="H57" s="5"/>
      <c r="I57" s="38"/>
      <c r="J57" s="38"/>
    </row>
    <row r="58" spans="1:10" x14ac:dyDescent="0.2">
      <c r="A58" s="46">
        <f>A56+1</f>
        <v>26</v>
      </c>
      <c r="B58" s="53" t="s">
        <v>42</v>
      </c>
      <c r="C58" s="54"/>
      <c r="D58" s="21" t="s">
        <v>10</v>
      </c>
      <c r="E58" s="59">
        <v>62</v>
      </c>
      <c r="F58" s="5"/>
      <c r="G58" s="38"/>
      <c r="H58" s="5"/>
      <c r="I58" s="38"/>
      <c r="J58" s="38"/>
    </row>
    <row r="59" spans="1:10" x14ac:dyDescent="0.2">
      <c r="A59" s="46"/>
      <c r="B59" s="61" t="s">
        <v>66</v>
      </c>
      <c r="C59" s="52"/>
      <c r="D59" s="21" t="s">
        <v>59</v>
      </c>
      <c r="E59" s="59">
        <f>E58*4</f>
        <v>248</v>
      </c>
      <c r="F59" s="5"/>
      <c r="G59" s="38"/>
      <c r="H59" s="5"/>
      <c r="I59" s="38"/>
      <c r="J59" s="38"/>
    </row>
    <row r="60" spans="1:10" ht="27" x14ac:dyDescent="0.2">
      <c r="A60" s="46">
        <f>A58+1</f>
        <v>27</v>
      </c>
      <c r="B60" s="53" t="s">
        <v>27</v>
      </c>
      <c r="C60" s="54"/>
      <c r="D60" s="21" t="s">
        <v>12</v>
      </c>
      <c r="E60" s="59">
        <v>62</v>
      </c>
      <c r="F60" s="5"/>
      <c r="G60" s="38"/>
      <c r="H60" s="5"/>
      <c r="I60" s="38"/>
      <c r="J60" s="38"/>
    </row>
    <row r="61" spans="1:10" x14ac:dyDescent="0.2">
      <c r="A61" s="46"/>
      <c r="B61" s="61" t="s">
        <v>63</v>
      </c>
      <c r="C61" s="54"/>
      <c r="D61" s="21" t="s">
        <v>59</v>
      </c>
      <c r="E61" s="59">
        <v>855</v>
      </c>
      <c r="F61" s="5"/>
      <c r="G61" s="38"/>
      <c r="H61" s="5"/>
      <c r="I61" s="38"/>
      <c r="J61" s="38"/>
    </row>
    <row r="62" spans="1:10" ht="27" x14ac:dyDescent="0.2">
      <c r="A62" s="46">
        <f t="shared" ref="A62" si="2">A60+1</f>
        <v>28</v>
      </c>
      <c r="B62" s="20" t="s">
        <v>43</v>
      </c>
      <c r="C62" s="54"/>
      <c r="D62" s="21" t="s">
        <v>10</v>
      </c>
      <c r="E62" s="59">
        <v>124</v>
      </c>
      <c r="F62" s="5"/>
      <c r="G62" s="38"/>
      <c r="H62" s="5"/>
      <c r="I62" s="38"/>
      <c r="J62" s="38"/>
    </row>
    <row r="63" spans="1:10" x14ac:dyDescent="0.2">
      <c r="A63" s="46"/>
      <c r="B63" s="61" t="s">
        <v>64</v>
      </c>
      <c r="C63" s="54"/>
      <c r="D63" s="21" t="s">
        <v>60</v>
      </c>
      <c r="E63" s="59">
        <f>E62*0.4</f>
        <v>49.6</v>
      </c>
      <c r="F63" s="5"/>
      <c r="G63" s="38"/>
      <c r="H63" s="5"/>
      <c r="I63" s="38"/>
      <c r="J63" s="38"/>
    </row>
    <row r="64" spans="1:10" x14ac:dyDescent="0.2">
      <c r="A64" s="46"/>
      <c r="B64" s="61"/>
      <c r="C64" s="54"/>
      <c r="D64" s="21"/>
      <c r="E64" s="59"/>
      <c r="F64" s="5"/>
      <c r="G64" s="38"/>
      <c r="H64" s="5"/>
      <c r="I64" s="38"/>
      <c r="J64" s="38"/>
    </row>
    <row r="65" spans="1:10" x14ac:dyDescent="0.2">
      <c r="A65" s="46"/>
      <c r="B65" s="53" t="s">
        <v>70</v>
      </c>
      <c r="C65" s="54"/>
      <c r="D65" s="21"/>
      <c r="E65" s="59"/>
      <c r="F65" s="5"/>
      <c r="G65" s="38"/>
      <c r="H65" s="5"/>
      <c r="I65" s="38"/>
      <c r="J65" s="38"/>
    </row>
    <row r="66" spans="1:10" x14ac:dyDescent="0.2">
      <c r="A66" s="46">
        <v>30</v>
      </c>
      <c r="B66" s="53" t="s">
        <v>71</v>
      </c>
      <c r="C66" s="54"/>
      <c r="D66" s="21" t="s">
        <v>54</v>
      </c>
      <c r="E66" s="59">
        <v>3</v>
      </c>
      <c r="F66" s="5"/>
      <c r="G66" s="38"/>
      <c r="H66" s="5"/>
      <c r="I66" s="38"/>
      <c r="J66" s="38"/>
    </row>
    <row r="67" spans="1:10" x14ac:dyDescent="0.2">
      <c r="A67" s="46">
        <v>31</v>
      </c>
      <c r="B67" s="53" t="s">
        <v>72</v>
      </c>
      <c r="C67" s="54"/>
      <c r="D67" s="21" t="s">
        <v>54</v>
      </c>
      <c r="E67" s="59">
        <v>3</v>
      </c>
      <c r="F67" s="5"/>
      <c r="G67" s="38"/>
      <c r="H67" s="5"/>
      <c r="I67" s="38"/>
      <c r="J67" s="38"/>
    </row>
    <row r="68" spans="1:10" x14ac:dyDescent="0.2">
      <c r="A68" s="46"/>
      <c r="B68" s="53"/>
      <c r="C68" s="54"/>
      <c r="D68" s="21"/>
      <c r="E68" s="59"/>
      <c r="F68" s="5"/>
      <c r="G68" s="38"/>
      <c r="H68" s="5"/>
      <c r="I68" s="38"/>
      <c r="J68" s="38"/>
    </row>
    <row r="69" spans="1:10" x14ac:dyDescent="0.2">
      <c r="A69" s="46"/>
      <c r="B69" s="47" t="s">
        <v>73</v>
      </c>
      <c r="C69" s="54"/>
      <c r="D69" s="21"/>
      <c r="E69" s="59"/>
      <c r="F69" s="5"/>
      <c r="G69" s="38"/>
      <c r="H69" s="5"/>
      <c r="I69" s="38"/>
      <c r="J69" s="38"/>
    </row>
    <row r="70" spans="1:10" x14ac:dyDescent="0.2">
      <c r="A70" s="46">
        <v>32</v>
      </c>
      <c r="B70" s="53" t="s">
        <v>71</v>
      </c>
      <c r="C70" s="54"/>
      <c r="D70" s="21" t="s">
        <v>12</v>
      </c>
      <c r="E70" s="59">
        <v>10</v>
      </c>
      <c r="F70" s="5"/>
      <c r="G70" s="38"/>
      <c r="H70" s="5"/>
      <c r="I70" s="38"/>
      <c r="J70" s="38"/>
    </row>
    <row r="71" spans="1:10" x14ac:dyDescent="0.2">
      <c r="A71" s="46">
        <v>33</v>
      </c>
      <c r="B71" s="53" t="s">
        <v>74</v>
      </c>
      <c r="C71" s="54"/>
      <c r="D71" s="21" t="s">
        <v>12</v>
      </c>
      <c r="E71" s="59">
        <v>10</v>
      </c>
      <c r="F71" s="5"/>
      <c r="G71" s="38"/>
      <c r="H71" s="5"/>
      <c r="I71" s="38"/>
      <c r="J71" s="38"/>
    </row>
    <row r="72" spans="1:10" x14ac:dyDescent="0.2">
      <c r="A72" s="46"/>
      <c r="B72" s="53"/>
      <c r="C72" s="54"/>
      <c r="D72" s="21"/>
      <c r="E72" s="59"/>
      <c r="F72" s="5"/>
      <c r="G72" s="38"/>
      <c r="H72" s="5"/>
      <c r="I72" s="38"/>
      <c r="J72" s="38"/>
    </row>
    <row r="73" spans="1:10" x14ac:dyDescent="0.2">
      <c r="A73" s="62"/>
      <c r="B73" s="47" t="s">
        <v>75</v>
      </c>
      <c r="C73" s="54"/>
      <c r="D73" s="21"/>
      <c r="E73" s="59"/>
      <c r="F73" s="5"/>
      <c r="G73" s="38"/>
      <c r="H73" s="5"/>
      <c r="I73" s="38"/>
      <c r="J73" s="38"/>
    </row>
    <row r="74" spans="1:10" x14ac:dyDescent="0.2">
      <c r="A74" s="46">
        <v>34</v>
      </c>
      <c r="B74" s="53" t="s">
        <v>71</v>
      </c>
      <c r="C74" s="54"/>
      <c r="D74" s="21" t="s">
        <v>12</v>
      </c>
      <c r="E74" s="59">
        <v>14</v>
      </c>
      <c r="F74" s="5"/>
      <c r="G74" s="38"/>
      <c r="H74" s="5"/>
      <c r="I74" s="38"/>
      <c r="J74" s="38"/>
    </row>
    <row r="75" spans="1:10" x14ac:dyDescent="0.2">
      <c r="A75" s="46">
        <v>35</v>
      </c>
      <c r="B75" s="53" t="s">
        <v>76</v>
      </c>
      <c r="C75" s="54"/>
      <c r="D75" s="21" t="s">
        <v>12</v>
      </c>
      <c r="E75" s="59">
        <v>14</v>
      </c>
      <c r="F75" s="5"/>
      <c r="G75" s="38"/>
      <c r="H75" s="5"/>
      <c r="I75" s="38"/>
      <c r="J75" s="38"/>
    </row>
    <row r="76" spans="1:10" x14ac:dyDescent="0.2">
      <c r="A76" s="46"/>
      <c r="B76" s="53"/>
      <c r="C76" s="54"/>
      <c r="D76" s="21"/>
      <c r="E76" s="59"/>
      <c r="F76" s="5"/>
      <c r="G76" s="38"/>
      <c r="H76" s="5"/>
      <c r="I76" s="38"/>
      <c r="J76" s="38"/>
    </row>
    <row r="77" spans="1:10" x14ac:dyDescent="0.2">
      <c r="A77" s="46"/>
      <c r="B77" s="47" t="s">
        <v>44</v>
      </c>
      <c r="C77" s="54"/>
      <c r="D77" s="21"/>
      <c r="E77" s="49"/>
      <c r="F77" s="5"/>
      <c r="G77" s="38"/>
      <c r="H77" s="5"/>
      <c r="I77" s="38"/>
      <c r="J77" s="38"/>
    </row>
    <row r="78" spans="1:10" x14ac:dyDescent="0.2">
      <c r="A78" s="46">
        <v>36</v>
      </c>
      <c r="B78" s="53" t="s">
        <v>45</v>
      </c>
      <c r="C78" s="52"/>
      <c r="D78" s="21" t="s">
        <v>12</v>
      </c>
      <c r="E78" s="49">
        <v>54</v>
      </c>
      <c r="F78" s="5"/>
      <c r="G78" s="38"/>
      <c r="H78" s="5"/>
      <c r="I78" s="38"/>
      <c r="J78" s="38"/>
    </row>
    <row r="79" spans="1:10" x14ac:dyDescent="0.2">
      <c r="A79" s="46">
        <v>37</v>
      </c>
      <c r="B79" s="53" t="s">
        <v>46</v>
      </c>
      <c r="C79" s="52"/>
      <c r="D79" s="21" t="s">
        <v>12</v>
      </c>
      <c r="E79" s="49">
        <v>10</v>
      </c>
      <c r="F79" s="5"/>
      <c r="G79" s="38"/>
      <c r="H79" s="5"/>
      <c r="I79" s="38"/>
      <c r="J79" s="38"/>
    </row>
    <row r="80" spans="1:10" x14ac:dyDescent="0.2">
      <c r="A80" s="46"/>
      <c r="B80" s="53"/>
      <c r="C80" s="54"/>
      <c r="D80" s="21"/>
      <c r="E80" s="59"/>
      <c r="F80" s="5"/>
      <c r="G80" s="38"/>
      <c r="H80" s="5"/>
      <c r="I80" s="38"/>
      <c r="J80" s="38"/>
    </row>
    <row r="81" spans="1:10" x14ac:dyDescent="0.2">
      <c r="A81" s="46"/>
      <c r="B81" s="47" t="s">
        <v>47</v>
      </c>
      <c r="C81" s="54"/>
      <c r="D81" s="21"/>
      <c r="E81" s="49"/>
      <c r="F81" s="5"/>
      <c r="G81" s="38"/>
      <c r="H81" s="5"/>
      <c r="I81" s="38"/>
      <c r="J81" s="38"/>
    </row>
    <row r="82" spans="1:10" x14ac:dyDescent="0.2">
      <c r="A82" s="46">
        <v>38</v>
      </c>
      <c r="B82" s="53" t="s">
        <v>48</v>
      </c>
      <c r="C82" s="52"/>
      <c r="D82" s="21" t="s">
        <v>12</v>
      </c>
      <c r="E82" s="49">
        <v>20.7</v>
      </c>
      <c r="F82" s="5"/>
      <c r="G82" s="38"/>
      <c r="H82" s="5"/>
      <c r="I82" s="38"/>
      <c r="J82" s="38"/>
    </row>
    <row r="83" spans="1:10" x14ac:dyDescent="0.2">
      <c r="A83" s="46">
        <v>39</v>
      </c>
      <c r="B83" s="53" t="s">
        <v>49</v>
      </c>
      <c r="C83" s="52"/>
      <c r="D83" s="21" t="s">
        <v>12</v>
      </c>
      <c r="E83" s="49">
        <v>20.7</v>
      </c>
      <c r="F83" s="5"/>
      <c r="G83" s="38"/>
      <c r="H83" s="5"/>
      <c r="I83" s="38"/>
      <c r="J83" s="38"/>
    </row>
    <row r="84" spans="1:10" x14ac:dyDescent="0.2">
      <c r="A84" s="46"/>
      <c r="B84" s="61" t="s">
        <v>68</v>
      </c>
      <c r="C84" s="54"/>
      <c r="D84" s="21" t="s">
        <v>60</v>
      </c>
      <c r="E84" s="59">
        <f>E83*0.25</f>
        <v>5.18</v>
      </c>
      <c r="F84" s="5"/>
      <c r="G84" s="38"/>
      <c r="H84" s="5"/>
      <c r="I84" s="38"/>
      <c r="J84" s="38"/>
    </row>
    <row r="85" spans="1:10" x14ac:dyDescent="0.2">
      <c r="A85" s="46"/>
      <c r="B85" s="53"/>
      <c r="C85" s="54"/>
      <c r="D85" s="21"/>
      <c r="E85" s="59"/>
      <c r="F85" s="5"/>
      <c r="G85" s="38"/>
      <c r="H85" s="5"/>
      <c r="I85" s="38"/>
      <c r="J85" s="38"/>
    </row>
    <row r="86" spans="1:10" x14ac:dyDescent="0.2">
      <c r="A86" s="46"/>
      <c r="B86" s="47" t="s">
        <v>50</v>
      </c>
      <c r="C86" s="54"/>
      <c r="D86" s="21"/>
      <c r="E86" s="49"/>
      <c r="F86" s="5"/>
      <c r="G86" s="38"/>
      <c r="H86" s="5"/>
      <c r="I86" s="38"/>
      <c r="J86" s="38"/>
    </row>
    <row r="87" spans="1:10" x14ac:dyDescent="0.2">
      <c r="A87" s="46">
        <v>40</v>
      </c>
      <c r="B87" s="53" t="s">
        <v>51</v>
      </c>
      <c r="C87" s="52"/>
      <c r="D87" s="21" t="s">
        <v>10</v>
      </c>
      <c r="E87" s="49">
        <v>72</v>
      </c>
      <c r="F87" s="5"/>
      <c r="G87" s="38"/>
      <c r="H87" s="5"/>
      <c r="I87" s="38"/>
      <c r="J87" s="38"/>
    </row>
    <row r="88" spans="1:10" x14ac:dyDescent="0.2">
      <c r="A88" s="46"/>
      <c r="B88" s="53"/>
      <c r="C88" s="54"/>
      <c r="D88" s="21"/>
      <c r="E88" s="59"/>
      <c r="F88" s="5"/>
      <c r="G88" s="38"/>
      <c r="H88" s="5"/>
      <c r="I88" s="38"/>
      <c r="J88" s="38"/>
    </row>
    <row r="89" spans="1:10" x14ac:dyDescent="0.2">
      <c r="A89" s="46"/>
      <c r="B89" s="47" t="s">
        <v>52</v>
      </c>
      <c r="C89" s="54"/>
      <c r="D89" s="21"/>
      <c r="E89" s="49"/>
      <c r="F89" s="5"/>
      <c r="G89" s="38"/>
      <c r="H89" s="5"/>
      <c r="I89" s="38"/>
      <c r="J89" s="38"/>
    </row>
    <row r="90" spans="1:10" x14ac:dyDescent="0.2">
      <c r="A90" s="46">
        <v>41</v>
      </c>
      <c r="B90" s="53" t="s">
        <v>53</v>
      </c>
      <c r="C90" s="52"/>
      <c r="D90" s="21" t="s">
        <v>54</v>
      </c>
      <c r="E90" s="49"/>
      <c r="F90" s="5"/>
      <c r="G90" s="38"/>
      <c r="H90" s="5"/>
      <c r="I90" s="38"/>
      <c r="J90" s="38"/>
    </row>
    <row r="91" spans="1:10" x14ac:dyDescent="0.2">
      <c r="A91" s="46"/>
      <c r="B91" s="53"/>
      <c r="C91" s="52"/>
      <c r="D91" s="21"/>
      <c r="E91" s="49"/>
      <c r="F91" s="5"/>
      <c r="G91" s="38"/>
      <c r="H91" s="5"/>
      <c r="I91" s="38"/>
      <c r="J91" s="38"/>
    </row>
    <row r="92" spans="1:10" x14ac:dyDescent="0.2">
      <c r="A92" s="46"/>
      <c r="B92" s="53"/>
      <c r="C92" s="52"/>
      <c r="D92" s="21"/>
      <c r="E92" s="59"/>
      <c r="F92" s="5"/>
      <c r="G92" s="38"/>
      <c r="H92" s="5"/>
      <c r="I92" s="38"/>
      <c r="J92" s="38"/>
    </row>
    <row r="93" spans="1:10" x14ac:dyDescent="0.25">
      <c r="A93" s="51"/>
      <c r="B93" s="34"/>
      <c r="C93" s="55"/>
      <c r="D93" s="52"/>
      <c r="E93" s="31"/>
      <c r="F93" s="22"/>
      <c r="G93" s="38"/>
      <c r="H93" s="22"/>
      <c r="I93" s="38"/>
      <c r="J93" s="38"/>
    </row>
    <row r="94" spans="1:10" x14ac:dyDescent="0.2">
      <c r="A94" s="23"/>
      <c r="B94" s="24"/>
      <c r="C94" s="55"/>
      <c r="D94" s="25"/>
      <c r="E94" s="26"/>
      <c r="F94" s="27"/>
      <c r="G94" s="28"/>
      <c r="H94" s="29"/>
      <c r="I94" s="28"/>
      <c r="J94" s="30"/>
    </row>
    <row r="95" spans="1:10" x14ac:dyDescent="0.25">
      <c r="A95" s="32"/>
      <c r="B95" s="33"/>
      <c r="C95" s="56"/>
      <c r="D95" s="34"/>
      <c r="E95" s="34"/>
      <c r="F95" s="35"/>
      <c r="G95" s="36"/>
      <c r="H95" s="35"/>
      <c r="I95" s="36"/>
      <c r="J95" s="37"/>
    </row>
    <row r="96" spans="1:10" x14ac:dyDescent="0.25">
      <c r="A96" s="32"/>
      <c r="B96" s="33"/>
      <c r="C96" s="56"/>
      <c r="D96" s="34"/>
      <c r="E96" s="34"/>
      <c r="F96" s="35"/>
      <c r="G96" s="36"/>
      <c r="H96" s="35"/>
      <c r="I96" s="36"/>
      <c r="J96" s="37"/>
    </row>
    <row r="97" spans="2:11" x14ac:dyDescent="0.25">
      <c r="B97" s="4"/>
      <c r="C97" s="57"/>
    </row>
    <row r="98" spans="2:11" x14ac:dyDescent="0.25">
      <c r="B98" s="4"/>
      <c r="C98" s="57"/>
    </row>
    <row r="99" spans="2:11" x14ac:dyDescent="0.25">
      <c r="C99" s="57"/>
    </row>
    <row r="100" spans="2:11" x14ac:dyDescent="0.25">
      <c r="C100" s="57"/>
      <c r="E100" s="19"/>
      <c r="F100" s="19"/>
      <c r="G100" s="19"/>
      <c r="H100" s="19"/>
      <c r="I100" s="2"/>
      <c r="J100" s="3"/>
      <c r="K100"/>
    </row>
    <row r="101" spans="2:11" x14ac:dyDescent="0.25">
      <c r="B101" s="4"/>
      <c r="C101" s="57"/>
      <c r="F101" s="3"/>
      <c r="G101" s="2"/>
      <c r="H101" s="3"/>
      <c r="I101" s="2"/>
      <c r="J101" s="3"/>
      <c r="K101"/>
    </row>
    <row r="102" spans="2:11" x14ac:dyDescent="0.25">
      <c r="C102" s="57"/>
      <c r="F102" s="3"/>
      <c r="G102" s="2"/>
      <c r="H102" s="3"/>
      <c r="I102" s="2"/>
      <c r="J102" s="3"/>
      <c r="K102"/>
    </row>
    <row r="103" spans="2:11" x14ac:dyDescent="0.25">
      <c r="C103" s="57"/>
      <c r="F103" s="3"/>
      <c r="G103" s="2"/>
      <c r="H103" s="3"/>
      <c r="I103" s="2"/>
      <c r="J103" s="3"/>
      <c r="K103"/>
    </row>
    <row r="104" spans="2:11" x14ac:dyDescent="0.25">
      <c r="B104" s="4"/>
      <c r="C104" s="57"/>
      <c r="F104" s="3"/>
      <c r="G104" s="2"/>
      <c r="H104" s="3"/>
      <c r="I104" s="2"/>
      <c r="J104" s="3"/>
      <c r="K104"/>
    </row>
    <row r="105" spans="2:11" x14ac:dyDescent="0.25">
      <c r="C105" s="57"/>
    </row>
    <row r="106" spans="2:11" x14ac:dyDescent="0.25">
      <c r="C106" s="57"/>
    </row>
    <row r="107" spans="2:11" x14ac:dyDescent="0.25">
      <c r="C107" s="57"/>
    </row>
    <row r="108" spans="2:11" x14ac:dyDescent="0.25">
      <c r="C108" s="57"/>
    </row>
    <row r="109" spans="2:11" x14ac:dyDescent="0.25">
      <c r="C109" s="57"/>
    </row>
    <row r="110" spans="2:11" x14ac:dyDescent="0.25">
      <c r="C110" s="57"/>
    </row>
    <row r="111" spans="2:11" x14ac:dyDescent="0.25">
      <c r="C111" s="57"/>
    </row>
    <row r="112" spans="2:11" x14ac:dyDescent="0.25">
      <c r="C112" s="57"/>
    </row>
    <row r="113" spans="3:3" x14ac:dyDescent="0.25">
      <c r="C113" s="57"/>
    </row>
    <row r="114" spans="3:3" x14ac:dyDescent="0.25">
      <c r="C114" s="57"/>
    </row>
    <row r="115" spans="3:3" x14ac:dyDescent="0.25">
      <c r="C115" s="57"/>
    </row>
    <row r="116" spans="3:3" x14ac:dyDescent="0.25">
      <c r="C116" s="57"/>
    </row>
    <row r="117" spans="3:3" x14ac:dyDescent="0.25">
      <c r="C117" s="57"/>
    </row>
    <row r="118" spans="3:3" x14ac:dyDescent="0.25">
      <c r="C118" s="57"/>
    </row>
    <row r="119" spans="3:3" x14ac:dyDescent="0.25">
      <c r="C119" s="57"/>
    </row>
    <row r="120" spans="3:3" x14ac:dyDescent="0.25">
      <c r="C120" s="57"/>
    </row>
  </sheetData>
  <sheetProtection selectLockedCells="1" selectUnlockedCells="1"/>
  <mergeCells count="3">
    <mergeCell ref="A2:J2"/>
    <mergeCell ref="A3:J3"/>
    <mergeCell ref="A4:J4"/>
  </mergeCells>
  <pageMargins left="0.7" right="0.7" top="0.75" bottom="0.75" header="0.51180555555555551" footer="0.51180555555555551"/>
  <pageSetup paperSize="9" scale="63" firstPageNumber="0" orientation="landscape" horizontalDpi="300" verticalDpi="300" r:id="rId1"/>
  <headerFooter alignWithMargins="0">
    <oddHeader>&amp;Cл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Сопов</dc:creator>
  <cp:lastModifiedBy>Арбузова Наталья</cp:lastModifiedBy>
  <dcterms:created xsi:type="dcterms:W3CDTF">2016-12-27T15:18:57Z</dcterms:created>
  <dcterms:modified xsi:type="dcterms:W3CDTF">2021-05-11T13:20:29Z</dcterms:modified>
</cp:coreProperties>
</file>